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GÃO 081-23\"/>
    </mc:Choice>
  </mc:AlternateContent>
  <xr:revisionPtr revIDLastSave="0" documentId="8_{16862806-309F-4660-9636-189C7C493881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USTO ANALITICO" sheetId="1" r:id="rId1"/>
    <sheet name="Gráfico1" sheetId="2" r:id="rId2"/>
  </sheets>
  <definedNames>
    <definedName name="_xlnm.Print_Area" localSheetId="0">'CUSTO ANALITICO'!$A$1:$G$154</definedName>
    <definedName name="_xlnm.Database">'CUSTO ANALITICO'!$A$7:$G$232</definedName>
    <definedName name="_xlnm.Print_Titles" localSheetId="0">'CUSTO ANALITICO'!$3:$7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7" i="1" l="1"/>
  <c r="G153" i="1" l="1"/>
  <c r="G148" i="1"/>
  <c r="G147" i="1"/>
  <c r="G145" i="1"/>
  <c r="G143" i="1"/>
  <c r="G141" i="1"/>
  <c r="G136" i="1"/>
  <c r="G134" i="1"/>
  <c r="G132" i="1"/>
  <c r="G130" i="1"/>
  <c r="G128" i="1"/>
  <c r="G127" i="1"/>
  <c r="G126" i="1"/>
  <c r="G124" i="1"/>
  <c r="G123" i="1"/>
  <c r="G122" i="1"/>
  <c r="G109" i="1"/>
  <c r="G110" i="1"/>
  <c r="G111" i="1"/>
  <c r="G112" i="1"/>
  <c r="G113" i="1"/>
  <c r="G114" i="1"/>
  <c r="G115" i="1"/>
  <c r="E16" i="1"/>
  <c r="G20" i="1"/>
  <c r="G22" i="1"/>
  <c r="G23" i="1"/>
  <c r="G24" i="1"/>
  <c r="G25" i="1"/>
  <c r="G27" i="1"/>
  <c r="G29" i="1"/>
  <c r="G31" i="1"/>
  <c r="G33" i="1"/>
  <c r="G34" i="1"/>
  <c r="G36" i="1"/>
  <c r="G38" i="1"/>
  <c r="G40" i="1"/>
  <c r="G42" i="1"/>
  <c r="G44" i="1"/>
  <c r="G45" i="1"/>
  <c r="G46" i="1"/>
  <c r="G48" i="1"/>
  <c r="G50" i="1"/>
  <c r="G51" i="1"/>
  <c r="G52" i="1"/>
  <c r="G53" i="1"/>
  <c r="G54" i="1"/>
  <c r="G56" i="1"/>
  <c r="G58" i="1"/>
  <c r="G62" i="1"/>
  <c r="G63" i="1"/>
  <c r="G65" i="1"/>
  <c r="G66" i="1"/>
  <c r="G67" i="1"/>
  <c r="G68" i="1"/>
  <c r="G70" i="1"/>
  <c r="G72" i="1"/>
  <c r="G73" i="1"/>
  <c r="G75" i="1"/>
  <c r="G77" i="1"/>
  <c r="G79" i="1"/>
  <c r="G81" i="1"/>
  <c r="G82" i="1"/>
  <c r="G83" i="1"/>
  <c r="G85" i="1"/>
  <c r="G87" i="1"/>
  <c r="G88" i="1"/>
  <c r="G89" i="1"/>
  <c r="G90" i="1"/>
  <c r="G91" i="1"/>
  <c r="G93" i="1"/>
  <c r="G95" i="1"/>
  <c r="G101" i="1"/>
  <c r="G102" i="1"/>
  <c r="G103" i="1"/>
  <c r="G104" i="1"/>
  <c r="E97" i="1"/>
  <c r="G19" i="1"/>
  <c r="E105" i="1" l="1"/>
  <c r="E116" i="1"/>
  <c r="E60" i="1"/>
</calcChain>
</file>

<file path=xl/sharedStrings.xml><?xml version="1.0" encoding="utf-8"?>
<sst xmlns="http://schemas.openxmlformats.org/spreadsheetml/2006/main" count="314" uniqueCount="162">
  <si>
    <t>CODIGO</t>
  </si>
  <si>
    <t>DESCRICAO</t>
  </si>
  <si>
    <t>UNIDADE</t>
  </si>
  <si>
    <t>QUANTIDADE</t>
  </si>
  <si>
    <t>PRECO</t>
  </si>
  <si>
    <t>PERCENTUAL</t>
  </si>
  <si>
    <t>TOTAL</t>
  </si>
  <si>
    <t>UN</t>
  </si>
  <si>
    <t>M</t>
  </si>
  <si>
    <t>H</t>
  </si>
  <si>
    <t>01999</t>
  </si>
  <si>
    <t>MAO-DE-OBRA DE SERVENTE DA CONSTRUCAO CIVIL, INCLUSIVE ENCAR</t>
  </si>
  <si>
    <t>M3</t>
  </si>
  <si>
    <t>T</t>
  </si>
  <si>
    <t>M2</t>
  </si>
  <si>
    <t>CARGOS SOCIAIS</t>
  </si>
  <si>
    <t>KG</t>
  </si>
  <si>
    <t>01635</t>
  </si>
  <si>
    <t>CONCRETO FCK 15MPA</t>
  </si>
  <si>
    <t>T X KM</t>
  </si>
  <si>
    <t xml:space="preserve">Empresa de Obras Públicas do Estado do Rio de Janeiro - EMOP </t>
  </si>
  <si>
    <t xml:space="preserve">Departamento de Composição de Preços – DECOP                                            </t>
  </si>
  <si>
    <t>COMP 001</t>
  </si>
  <si>
    <t>COMP 002</t>
  </si>
  <si>
    <t>00001</t>
  </si>
  <si>
    <t>AREIA LAVADA, GROSSA, PARA REGIAO METROPOLITANA DO RIO DE JA</t>
  </si>
  <si>
    <t>NEIRO</t>
  </si>
  <si>
    <t>14543</t>
  </si>
  <si>
    <t>PEDRA BRITADA 1 E 2 (MEDIA), PARA REGIAO METROPOLITANA DO RI</t>
  </si>
  <si>
    <t>O DE JANEIRO</t>
  </si>
  <si>
    <t>02.011.0010-0</t>
  </si>
  <si>
    <t>CERCA PROTETORA DE BORDA DE VALA OU OBRA,COM TELA PLASTICA N</t>
  </si>
  <si>
    <t>A COR LARANJA OU AMARELA,CONSIDERANDO 2 VEZES DE UTILIZACAO,</t>
  </si>
  <si>
    <t>INCLUSIVE APOIOS,FORNECIMENTO,COLOCACAO E RETIRADA</t>
  </si>
  <si>
    <t>07529</t>
  </si>
  <si>
    <t>TELA PLASTICA PARA SINALIZACAO DE OBRAS, EM BOBINAS DE (50X1</t>
  </si>
  <si>
    <t>,20)M</t>
  </si>
  <si>
    <t>CANAL PRE-FABRICADO,EM CONCRETO PROTENDIDO E/OU ARMADO,C/SEC</t>
  </si>
  <si>
    <t>02008</t>
  </si>
  <si>
    <t>CARRETA P/ TRANSP. PESADO 30T (CP)</t>
  </si>
  <si>
    <t>02014</t>
  </si>
  <si>
    <t>GUINDASTE ARTICULADO SOBRE CAMINHAO DIESEL,POTENCIA MAXIMA 2</t>
  </si>
  <si>
    <t>01889</t>
  </si>
  <si>
    <t>PORTICO MOVEL,C/MOTOR ELETRICO,CAPACIDADE 10T,VAO LIVRE 20M</t>
  </si>
  <si>
    <t>01724</t>
  </si>
  <si>
    <t>ESCORAMENTO PARAM.VERT. 5M, APROVEIT. 2V</t>
  </si>
  <si>
    <t>01746</t>
  </si>
  <si>
    <t>PREPARO CONCR. BETON. 320L; 1,5M3/H</t>
  </si>
  <si>
    <t>01750</t>
  </si>
  <si>
    <t>LANCAMENTO CONC.C/ARM.7,0M3/H,HORIZ/VERT</t>
  </si>
  <si>
    <t>01858</t>
  </si>
  <si>
    <t>ESTACAO TOTAL,COM PRECISAO ANGULAR DE 1"A 2",ALCANCE MINIMO</t>
  </si>
  <si>
    <t>DE 500M SEM PRISMA,EALCANCE MINIMO DE 3000M COM UM PRISMA</t>
  </si>
  <si>
    <t>(CP)</t>
  </si>
  <si>
    <t>01890</t>
  </si>
  <si>
    <t>(CI)</t>
  </si>
  <si>
    <t>01958</t>
  </si>
  <si>
    <t>MAO-DE-OBRA DE TOPOGRAFO B (SERVICOS DE CAMPO), INCLUSIVE EN</t>
  </si>
  <si>
    <t>01968</t>
  </si>
  <si>
    <t>MAO-DE-OBRA DE PEDREIRO, INCLUSIVE ENCARGOS SOCIAIS</t>
  </si>
  <si>
    <t>01974</t>
  </si>
  <si>
    <t>MAO-DE-OBRA DE MONTADOR B (MENOR CATEGORIA QUE O MONTADOR A)</t>
  </si>
  <si>
    <t>, INCLUSIVE ENCARGOSSOCIAIS</t>
  </si>
  <si>
    <t>01990</t>
  </si>
  <si>
    <t>MAO-DE-OBRA DE CARPINTEIRO DE FORMA DE CONCRETO, INCLUSIVE E</t>
  </si>
  <si>
    <t>NCARGOS SOCIAIS</t>
  </si>
  <si>
    <t>01995</t>
  </si>
  <si>
    <t>MAO-DE-OBRA DE AUXILIAR DE TOPOGRAFIA, INCLUSIVE ENCARGOS SO</t>
  </si>
  <si>
    <t>CIAIS</t>
  </si>
  <si>
    <t>01998</t>
  </si>
  <si>
    <t>MAO-DE-OBRA DE ARMADOR DE CONCRETO ARMADO, INCLUSIVE ENCARGO</t>
  </si>
  <si>
    <t>S SOCIAIS</t>
  </si>
  <si>
    <t>GOS SOCIAIS</t>
  </si>
  <si>
    <t>02010</t>
  </si>
  <si>
    <t>CARRETA P/ TRANSP. PESADO 30T (CI)</t>
  </si>
  <si>
    <t>31CV (CP)</t>
  </si>
  <si>
    <t>02015</t>
  </si>
  <si>
    <t>31CV (CF)</t>
  </si>
  <si>
    <t>03050</t>
  </si>
  <si>
    <t>BARRA ACO CA-50,DIAM.DE 8 A 12,5MM</t>
  </si>
  <si>
    <t>03053</t>
  </si>
  <si>
    <t>CORTE ACO CA-50B DIAM.ENTRE 8MM A 12,5MM</t>
  </si>
  <si>
    <t>03113</t>
  </si>
  <si>
    <t>FORMAS CHAPAS MADEIRA PLAST.20MM,2 VEZES</t>
  </si>
  <si>
    <t>05349</t>
  </si>
  <si>
    <t>ARGAMASSA DE CIMENTO, AREIA DE QUARTZO E ADITIVOS</t>
  </si>
  <si>
    <t>06912</t>
  </si>
  <si>
    <t>MAO-DE-OBRA DE ENCARREGADO DE MONTAGEM, INCLUSIVE ENCARGOS S</t>
  </si>
  <si>
    <t>OCIAIS</t>
  </si>
  <si>
    <t>14663</t>
  </si>
  <si>
    <t>CIMENTO PORTLAND, CP III 40, RESISTENTE A SULFATOS, EM SACO</t>
  </si>
  <si>
    <t>DE 50KG</t>
  </si>
  <si>
    <t>EZES O COMPRIMENTO DO CANAL.FORNECIMENTO E ASSENTAMENTO</t>
  </si>
  <si>
    <t xml:space="preserve">CANAL PRE-FABRICADO,EM CONCRETO PROTENDIDO E/OU ARMADO,COM </t>
  </si>
  <si>
    <t>SECAO EM "U",MEDIDO PELA AREA DO PERIMETRO INTERNO DA SECAO V</t>
  </si>
  <si>
    <t xml:space="preserve"> ARMADO,PARA VAOS ATE 5,00M. FORNECIMENTO </t>
  </si>
  <si>
    <t>COBERTURA DE CANAL PRE-FABRICADO,EM CONCRETO PROTENDIDO E/OU</t>
  </si>
  <si>
    <t>15236</t>
  </si>
  <si>
    <t>20.067.0076-0</t>
  </si>
  <si>
    <t>BOCA PARA BUEIRO SIMPLES TUBULAR DE CONCRETO,DIAMETRO DE 1,0</t>
  </si>
  <si>
    <t>0M EM CONCRETO CICLOPICO,INCLUSIVE FORMA,ESCAVACAO,REATERRO</t>
  </si>
  <si>
    <t>E FORNECIMENTO DOS MATERIAIS,EXCLUSIVE ESCAVACAO DE MATERIAL</t>
  </si>
  <si>
    <t>DE REATERRO NA JAZIDA E SEU TRANSPORTE AO CANTEIRO</t>
  </si>
  <si>
    <t>01640</t>
  </si>
  <si>
    <t>FORMAS MADEIRA PARAM. PLANOS, 2 VEZES</t>
  </si>
  <si>
    <t>03032</t>
  </si>
  <si>
    <t>ESCAVACAO MAN. 1ªCAT., ATE 1,50M</t>
  </si>
  <si>
    <t>03049</t>
  </si>
  <si>
    <t>CONCRETO CICLOPICO C/ CONCR. FCK 10MPA</t>
  </si>
  <si>
    <t>20.028.0014-0</t>
  </si>
  <si>
    <t>DISSIPADOR DE ENERGIA TIPO,EM CONCRETO ARMADO,MEDINDO 1,70X1</t>
  </si>
  <si>
    <t>,15M DE BASE E 0,50M DE ALTURA,INCLUSIVE 10 RESSALTOS DE CON</t>
  </si>
  <si>
    <t>CRETO DE 0,10X0,20X0,15M,COM FORNECIMENTO DOS MATERIAIS E ES</t>
  </si>
  <si>
    <t>CAVACAO</t>
  </si>
  <si>
    <t>01745</t>
  </si>
  <si>
    <t>PREPARO CONCR. BETON. 320L; 2,0M3/H</t>
  </si>
  <si>
    <t>01752</t>
  </si>
  <si>
    <t>LANCAMENTO CONC.C/ARM.2,0M3/H,HORIZ/VERT</t>
  </si>
  <si>
    <t>03033</t>
  </si>
  <si>
    <t>ESCAVACAO MAN. 1ªCAT., ACIMA 0,50M</t>
  </si>
  <si>
    <t>06.077.0010-0</t>
  </si>
  <si>
    <t>GABIAO CAIXA DE 0,50M DE ALTURA,MALHA DE ACO HEXAGONAL (8X10</t>
  </si>
  <si>
    <t>)CM,FIO COM DIAMETRO NOMINAL DO ARAME DE 2,4MM,GALVANIZADO E</t>
  </si>
  <si>
    <t>M LIGA ZN/AL REVESTIDO EM PVC OU OUTRO POLIMERO QUE CUMPRA A</t>
  </si>
  <si>
    <t>S FUNCOES DESENVOLVIDAS PELO PVC,TIPO 3 OU 4,CONFORME ABNT N</t>
  </si>
  <si>
    <t>BR 8964 E 10514,INCLUSIVE MANTA GEOTEXTIL,EQUIPAMENTO E PEDR</t>
  </si>
  <si>
    <t>AS.FORNECIMENTO E COLOCACAO</t>
  </si>
  <si>
    <t>00350</t>
  </si>
  <si>
    <t>PINUS EM PECAS DE 2,50X22,50CM, (1"X9")</t>
  </si>
  <si>
    <t>00368</t>
  </si>
  <si>
    <t>PINUS, EM PECAS DE 7,50X7,50CM (3"X3")</t>
  </si>
  <si>
    <t>00453</t>
  </si>
  <si>
    <t>PREGO COM OU SEM CABECA, EM CAIXAS DE 50KG, OU QUANTIDADES E</t>
  </si>
  <si>
    <t>QUIVALENTES, Nº12X12 A 18X30</t>
  </si>
  <si>
    <t>01860</t>
  </si>
  <si>
    <t>RETRO-ESCAVADEIRA,MOTOR DIESEL 75CV (CP)</t>
  </si>
  <si>
    <t>06116</t>
  </si>
  <si>
    <t>GABIAO CAIXA MALHA DE ACO HEXAG. 8X10CM,FIO 2,4MM, GALV. ZN/</t>
  </si>
  <si>
    <t>AL, REV.PVC, CINZA ESP. 0,4MM, COMP. 2M, LARG. 1M, ALT.0,50M</t>
  </si>
  <si>
    <t>13663</t>
  </si>
  <si>
    <t>MANTA GEOTEXTIL NAO TECIDO POLIESTER LARG.2,30M, RESIST.TRAC</t>
  </si>
  <si>
    <t>AO FAIXA LARGA RUPTURA DE 21KN/M E AO PUNCION. 700N</t>
  </si>
  <si>
    <t>14580</t>
  </si>
  <si>
    <t>PEDRA DE MAO, PARA REGIAO METROPOLITANA DO RIO DE JANEIRO</t>
  </si>
  <si>
    <t>11.061.0001-A</t>
  </si>
  <si>
    <t>MURO DE ARRIMO CELULAR,DE PECAS PRE-MOLDADAS DE CONCRETO,COM</t>
  </si>
  <si>
    <t>PREENDENDO:CONFECCAO DAS PECAS,MONTAGEM E COMPACTACAO DO SOL</t>
  </si>
  <si>
    <t>O DE ENCHIMENTO.O CUSTO INCLUI TODOS OS MATERIAIS NECESSARIO</t>
  </si>
  <si>
    <t>S,EXCLUSIVE FORMAS</t>
  </si>
  <si>
    <t>20015</t>
  </si>
  <si>
    <t>S SOCIAIS DESONERADOS</t>
  </si>
  <si>
    <t>20115</t>
  </si>
  <si>
    <t>MAO-DE-OBRA DE PEDREIRO, INCLUSIVE ENCARGOS SOCIAIS DESONERA</t>
  </si>
  <si>
    <t>DOS</t>
  </si>
  <si>
    <t>20132</t>
  </si>
  <si>
    <t>GOS SOCIAIS DESONERADOS</t>
  </si>
  <si>
    <t>30247</t>
  </si>
  <si>
    <t>CONCRETO FCK 20MPA</t>
  </si>
  <si>
    <t>30984</t>
  </si>
  <si>
    <t>BARRA ACO CA-25 REDONDA SEM SALIENCIA OUMOSSA, DIAMETRO DE 6</t>
  </si>
  <si>
    <t>,3MM A 8,0MM (1/4 A 5/16)</t>
  </si>
  <si>
    <t>ANEXO IV - ANALÍTICO DAS COMPISIÇÕES DE CUSTOS - FEVEREIRO/2023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</si>
</sst>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&quot;R$&quot;\ #,##0.00"/>
    <numFmt numFmtId="166" formatCode="&quot;R$&quot;\ #,##0.000"/>
    <numFmt numFmtId="167" formatCode="0.00000000"/>
    <numFmt numFmtId="168" formatCode="0.0000"/>
    <numFmt numFmtId="169" formatCode="_-* #,##0.0000_-;\-* #,##0.0000_-;_-* &quot;-&quot;??_-;_-@_-"/>
    <numFmt numFmtId="170" formatCode="_-* #,##0.000000_-;\-* #,##0.000000_-;_-* &quot;-&quot;??_-;_-@_-"/>
    <numFmt numFmtId="171" formatCode="_-* #,##0.00000000_-;\-* #,##0.000000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ourier New"/>
      <family val="3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14" fillId="0" borderId="0" xfId="0" applyFont="1"/>
    <xf numFmtId="0" fontId="16" fillId="0" borderId="0" xfId="0" applyFont="1"/>
    <xf numFmtId="1" fontId="18" fillId="0" borderId="0" xfId="0" applyNumberFormat="1" applyFont="1"/>
    <xf numFmtId="0" fontId="19" fillId="0" borderId="0" xfId="0" applyFont="1"/>
    <xf numFmtId="1" fontId="20" fillId="0" borderId="10" xfId="0" applyNumberFormat="1" applyFont="1" applyBorder="1"/>
    <xf numFmtId="1" fontId="20" fillId="0" borderId="11" xfId="0" applyNumberFormat="1" applyFont="1" applyBorder="1"/>
    <xf numFmtId="1" fontId="20" fillId="0" borderId="0" xfId="0" applyNumberFormat="1" applyFont="1"/>
    <xf numFmtId="1" fontId="20" fillId="0" borderId="0" xfId="0" applyNumberFormat="1" applyFont="1" applyAlignment="1">
      <alignment horizontal="center"/>
    </xf>
    <xf numFmtId="1" fontId="20" fillId="0" borderId="13" xfId="0" applyNumberFormat="1" applyFont="1" applyBorder="1"/>
    <xf numFmtId="1" fontId="18" fillId="0" borderId="14" xfId="0" applyNumberFormat="1" applyFont="1" applyBorder="1"/>
    <xf numFmtId="49" fontId="20" fillId="33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/>
    <xf numFmtId="164" fontId="20" fillId="0" borderId="11" xfId="0" applyNumberFormat="1" applyFont="1" applyBorder="1"/>
    <xf numFmtId="164" fontId="20" fillId="0" borderId="12" xfId="0" applyNumberFormat="1" applyFont="1" applyBorder="1"/>
    <xf numFmtId="164" fontId="20" fillId="0" borderId="0" xfId="0" applyNumberFormat="1" applyFont="1"/>
    <xf numFmtId="164" fontId="18" fillId="0" borderId="14" xfId="0" applyNumberFormat="1" applyFont="1" applyBorder="1"/>
    <xf numFmtId="164" fontId="18" fillId="0" borderId="15" xfId="0" applyNumberFormat="1" applyFont="1" applyBorder="1"/>
    <xf numFmtId="166" fontId="20" fillId="0" borderId="0" xfId="0" applyNumberFormat="1" applyFont="1"/>
    <xf numFmtId="165" fontId="20" fillId="0" borderId="0" xfId="0" applyNumberFormat="1" applyFont="1"/>
    <xf numFmtId="167" fontId="0" fillId="0" borderId="0" xfId="0" applyNumberFormat="1"/>
    <xf numFmtId="168" fontId="0" fillId="0" borderId="0" xfId="0" applyNumberFormat="1"/>
    <xf numFmtId="1" fontId="20" fillId="0" borderId="0" xfId="0" applyNumberFormat="1" applyFont="1" applyFill="1" applyBorder="1"/>
    <xf numFmtId="1" fontId="18" fillId="0" borderId="0" xfId="0" applyNumberFormat="1" applyFont="1" applyFill="1" applyBorder="1"/>
    <xf numFmtId="0" fontId="14" fillId="0" borderId="0" xfId="0" applyFont="1" applyBorder="1"/>
    <xf numFmtId="0" fontId="0" fillId="0" borderId="0" xfId="0" applyBorder="1"/>
    <xf numFmtId="167" fontId="0" fillId="0" borderId="0" xfId="0" applyNumberFormat="1" applyFill="1" applyBorder="1"/>
    <xf numFmtId="168" fontId="0" fillId="0" borderId="0" xfId="0" applyNumberFormat="1" applyFill="1" applyBorder="1"/>
    <xf numFmtId="1" fontId="20" fillId="0" borderId="0" xfId="0" applyNumberFormat="1" applyFont="1" applyFill="1" applyBorder="1" applyAlignment="1">
      <alignment horizontal="center"/>
    </xf>
    <xf numFmtId="164" fontId="20" fillId="0" borderId="0" xfId="0" applyNumberFormat="1" applyFont="1" applyFill="1" applyBorder="1"/>
    <xf numFmtId="1" fontId="0" fillId="0" borderId="0" xfId="0" applyNumberFormat="1"/>
    <xf numFmtId="1" fontId="16" fillId="0" borderId="0" xfId="0" applyNumberFormat="1" applyFont="1"/>
    <xf numFmtId="167" fontId="16" fillId="0" borderId="0" xfId="0" applyNumberFormat="1" applyFont="1"/>
    <xf numFmtId="168" fontId="16" fillId="0" borderId="0" xfId="0" applyNumberFormat="1" applyFont="1"/>
    <xf numFmtId="2" fontId="16" fillId="0" borderId="0" xfId="0" applyNumberFormat="1" applyFont="1"/>
    <xf numFmtId="1" fontId="1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6" fillId="0" borderId="0" xfId="0" applyNumberFormat="1" applyFont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69" fontId="18" fillId="0" borderId="0" xfId="42" applyNumberFormat="1" applyFont="1" applyFill="1" applyBorder="1"/>
    <xf numFmtId="170" fontId="18" fillId="0" borderId="0" xfId="42" applyNumberFormat="1" applyFont="1" applyFill="1" applyBorder="1"/>
    <xf numFmtId="171" fontId="18" fillId="0" borderId="0" xfId="42" applyNumberFormat="1" applyFont="1" applyFill="1" applyBorder="1"/>
    <xf numFmtId="1" fontId="16" fillId="0" borderId="0" xfId="0" applyNumberFormat="1" applyFont="1" applyFill="1" applyBorder="1" applyAlignment="1">
      <alignment horizontal="left" vertical="center"/>
    </xf>
    <xf numFmtId="168" fontId="18" fillId="0" borderId="0" xfId="0" applyNumberFormat="1" applyFont="1"/>
    <xf numFmtId="167" fontId="18" fillId="0" borderId="0" xfId="0" applyNumberFormat="1" applyFont="1"/>
    <xf numFmtId="168" fontId="20" fillId="0" borderId="0" xfId="0" applyNumberFormat="1" applyFont="1"/>
    <xf numFmtId="44" fontId="20" fillId="0" borderId="0" xfId="42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left"/>
    </xf>
    <xf numFmtId="171" fontId="18" fillId="0" borderId="0" xfId="42" applyNumberFormat="1" applyFont="1" applyFill="1" applyBorder="1" applyAlignment="1"/>
    <xf numFmtId="2" fontId="18" fillId="0" borderId="0" xfId="0" applyNumberFormat="1" applyFont="1"/>
    <xf numFmtId="2" fontId="18" fillId="0" borderId="0" xfId="42" applyNumberFormat="1" applyFont="1" applyFill="1" applyBorder="1"/>
    <xf numFmtId="2" fontId="0" fillId="0" borderId="0" xfId="0" applyNumberFormat="1"/>
    <xf numFmtId="1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'CUSTO ANALITICO'!$A$7</c:f>
              <c:strCache>
                <c:ptCount val="1"/>
                <c:pt idx="0">
                  <c:v>CODIGO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'CUSTO ANALITICO'!$A$8:$A$232</c:f>
              <c:numCache>
                <c:formatCode>0</c:formatCode>
                <c:ptCount val="219"/>
                <c:pt idx="2">
                  <c:v>0</c:v>
                </c:pt>
                <c:pt idx="5">
                  <c:v>15236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3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9">
                  <c:v>0</c:v>
                </c:pt>
                <c:pt idx="81">
                  <c:v>0</c:v>
                </c:pt>
                <c:pt idx="83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6">
                  <c:v>0</c:v>
                </c:pt>
                <c:pt idx="118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7">
                  <c:v>0</c:v>
                </c:pt>
                <c:pt idx="129">
                  <c:v>0</c:v>
                </c:pt>
                <c:pt idx="131">
                  <c:v>0</c:v>
                </c:pt>
                <c:pt idx="133">
                  <c:v>0</c:v>
                </c:pt>
                <c:pt idx="134">
                  <c:v>0</c:v>
                </c:pt>
                <c:pt idx="136">
                  <c:v>0</c:v>
                </c:pt>
                <c:pt idx="1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6-443E-ADF4-197D449DA5D1}"/>
            </c:ext>
          </c:extLst>
        </c:ser>
        <c:ser>
          <c:idx val="1"/>
          <c:order val="1"/>
          <c:tx>
            <c:strRef>
              <c:f>'CUSTO ANALITICO'!$B$7</c:f>
              <c:strCache>
                <c:ptCount val="1"/>
                <c:pt idx="0">
                  <c:v>DESCRICAO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'CUSTO ANALITICO'!$B$8:$B$232</c:f>
              <c:numCache>
                <c:formatCode>0</c:formatCode>
                <c:ptCount val="219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6-443E-ADF4-197D449DA5D1}"/>
            </c:ext>
          </c:extLst>
        </c:ser>
        <c:ser>
          <c:idx val="2"/>
          <c:order val="2"/>
          <c:tx>
            <c:strRef>
              <c:f>'CUSTO ANALITICO'!$C$7</c:f>
              <c:strCache>
                <c:ptCount val="1"/>
                <c:pt idx="0">
                  <c:v>UNIDADE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'CUSTO ANALITICO'!$C$8:$C$232</c:f>
              <c:numCache>
                <c:formatCode>0</c:formatCode>
                <c:ptCount val="219"/>
                <c:pt idx="2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5">
                  <c:v>0</c:v>
                </c:pt>
                <c:pt idx="17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59">
                  <c:v>0</c:v>
                </c:pt>
                <c:pt idx="61">
                  <c:v>0</c:v>
                </c:pt>
                <c:pt idx="63">
                  <c:v>0</c:v>
                </c:pt>
                <c:pt idx="65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1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9">
                  <c:v>0</c:v>
                </c:pt>
                <c:pt idx="81">
                  <c:v>0</c:v>
                </c:pt>
                <c:pt idx="83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6">
                  <c:v>0</c:v>
                </c:pt>
                <c:pt idx="118">
                  <c:v>0</c:v>
                </c:pt>
                <c:pt idx="120">
                  <c:v>0</c:v>
                </c:pt>
                <c:pt idx="122">
                  <c:v>0</c:v>
                </c:pt>
                <c:pt idx="123">
                  <c:v>0</c:v>
                </c:pt>
                <c:pt idx="127">
                  <c:v>0</c:v>
                </c:pt>
                <c:pt idx="129">
                  <c:v>0</c:v>
                </c:pt>
                <c:pt idx="131">
                  <c:v>0</c:v>
                </c:pt>
                <c:pt idx="133">
                  <c:v>0</c:v>
                </c:pt>
                <c:pt idx="134">
                  <c:v>0</c:v>
                </c:pt>
                <c:pt idx="136">
                  <c:v>0</c:v>
                </c:pt>
                <c:pt idx="1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6-443E-ADF4-197D449DA5D1}"/>
            </c:ext>
          </c:extLst>
        </c:ser>
        <c:ser>
          <c:idx val="3"/>
          <c:order val="3"/>
          <c:tx>
            <c:strRef>
              <c:f>'CUSTO ANALITICO'!$D$7</c:f>
              <c:strCache>
                <c:ptCount val="1"/>
                <c:pt idx="0">
                  <c:v>QUANTIDADE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'CUSTO ANALITICO'!$D$8:$D$232</c:f>
              <c:numCache>
                <c:formatCode>0.000</c:formatCode>
                <c:ptCount val="219"/>
                <c:pt idx="5" formatCode="_-* #,##0.00000000_-;\-* #,##0.00000000_-;_-* &quot;-&quot;??_-;_-@_-">
                  <c:v>1</c:v>
                </c:pt>
                <c:pt idx="6" formatCode="0.00000000">
                  <c:v>0</c:v>
                </c:pt>
                <c:pt idx="8" formatCode="0.00000000">
                  <c:v>0</c:v>
                </c:pt>
                <c:pt idx="9" formatCode="0.00000000">
                  <c:v>0</c:v>
                </c:pt>
                <c:pt idx="10" formatCode="0.00000000">
                  <c:v>0</c:v>
                </c:pt>
                <c:pt idx="11" formatCode="0.00000000">
                  <c:v>0</c:v>
                </c:pt>
                <c:pt idx="13" formatCode="0.00000000">
                  <c:v>5.6300000000000003E-2</c:v>
                </c:pt>
                <c:pt idx="15" formatCode="0.00000000">
                  <c:v>0</c:v>
                </c:pt>
                <c:pt idx="17" formatCode="0.00000000">
                  <c:v>0</c:v>
                </c:pt>
                <c:pt idx="19" formatCode="0.00000000">
                  <c:v>0</c:v>
                </c:pt>
                <c:pt idx="20" formatCode="0.00000000">
                  <c:v>0</c:v>
                </c:pt>
                <c:pt idx="22" formatCode="0.00000000">
                  <c:v>0</c:v>
                </c:pt>
                <c:pt idx="24" formatCode="0.00000000">
                  <c:v>0</c:v>
                </c:pt>
                <c:pt idx="26" formatCode="0.00000000">
                  <c:v>0</c:v>
                </c:pt>
                <c:pt idx="28" formatCode="0.00000000">
                  <c:v>0</c:v>
                </c:pt>
                <c:pt idx="30" formatCode="0.00000000">
                  <c:v>8.4500000000000006E-2</c:v>
                </c:pt>
                <c:pt idx="31" formatCode="0.00000000">
                  <c:v>0</c:v>
                </c:pt>
                <c:pt idx="32" formatCode="0.00000000">
                  <c:v>7.0400000000000004E-2</c:v>
                </c:pt>
                <c:pt idx="34" formatCode="0.00000000">
                  <c:v>0</c:v>
                </c:pt>
                <c:pt idx="36" formatCode="0.00000000">
                  <c:v>0</c:v>
                </c:pt>
                <c:pt idx="37" formatCode="0.00000000">
                  <c:v>0</c:v>
                </c:pt>
                <c:pt idx="38" formatCode="0.00000000">
                  <c:v>0</c:v>
                </c:pt>
                <c:pt idx="39" formatCode="0.00000000">
                  <c:v>0</c:v>
                </c:pt>
                <c:pt idx="40" formatCode="0.00000000">
                  <c:v>0</c:v>
                </c:pt>
                <c:pt idx="42" formatCode="0.00000000">
                  <c:v>0</c:v>
                </c:pt>
                <c:pt idx="44" formatCode="0.00000000">
                  <c:v>0</c:v>
                </c:pt>
                <c:pt idx="48" formatCode="_-* #,##0.00000000_-;\-* #,##0.00000000_-;_-* &quot;-&quot;??_-;_-@_-">
                  <c:v>1</c:v>
                </c:pt>
                <c:pt idx="49" formatCode="0.00000000">
                  <c:v>0</c:v>
                </c:pt>
                <c:pt idx="51" formatCode="0.00000000">
                  <c:v>0</c:v>
                </c:pt>
                <c:pt idx="52" formatCode="0.00000000">
                  <c:v>0</c:v>
                </c:pt>
                <c:pt idx="53" formatCode="0.00000000">
                  <c:v>0</c:v>
                </c:pt>
                <c:pt idx="54" formatCode="0.00000000">
                  <c:v>5.6300000000000003E-2</c:v>
                </c:pt>
                <c:pt idx="56" formatCode="0.00000000">
                  <c:v>0</c:v>
                </c:pt>
                <c:pt idx="58" formatCode="0.00000000">
                  <c:v>0</c:v>
                </c:pt>
                <c:pt idx="59" formatCode="0.00000000">
                  <c:v>0</c:v>
                </c:pt>
                <c:pt idx="61" formatCode="0.00000000">
                  <c:v>0</c:v>
                </c:pt>
                <c:pt idx="63" formatCode="0.00000000">
                  <c:v>0</c:v>
                </c:pt>
                <c:pt idx="65" formatCode="0.00000000">
                  <c:v>0</c:v>
                </c:pt>
                <c:pt idx="67" formatCode="0.00000000">
                  <c:v>8.4500000000000006E-2</c:v>
                </c:pt>
                <c:pt idx="68" formatCode="0.00000000">
                  <c:v>0</c:v>
                </c:pt>
                <c:pt idx="69" formatCode="0.00000000">
                  <c:v>7.0400000000000004E-2</c:v>
                </c:pt>
                <c:pt idx="71" formatCode="0.00000000">
                  <c:v>0</c:v>
                </c:pt>
                <c:pt idx="73" formatCode="0.00000000">
                  <c:v>0</c:v>
                </c:pt>
                <c:pt idx="74" formatCode="0.00000000">
                  <c:v>0</c:v>
                </c:pt>
                <c:pt idx="75" formatCode="0.00000000">
                  <c:v>0</c:v>
                </c:pt>
                <c:pt idx="76" formatCode="0.00000000">
                  <c:v>0</c:v>
                </c:pt>
                <c:pt idx="77" formatCode="0.00000000">
                  <c:v>0</c:v>
                </c:pt>
                <c:pt idx="79" formatCode="0.00000000">
                  <c:v>0</c:v>
                </c:pt>
                <c:pt idx="81" formatCode="0.00000000">
                  <c:v>0</c:v>
                </c:pt>
                <c:pt idx="87" formatCode="0.00000000">
                  <c:v>10.119999999999999</c:v>
                </c:pt>
                <c:pt idx="88" formatCode="0.00000000">
                  <c:v>8.74</c:v>
                </c:pt>
                <c:pt idx="89" formatCode="0.00000000">
                  <c:v>1.21</c:v>
                </c:pt>
                <c:pt idx="90" formatCode="0.00000000">
                  <c:v>1.5289999999999999</c:v>
                </c:pt>
                <c:pt idx="95" formatCode="0.00000000">
                  <c:v>1.06</c:v>
                </c:pt>
                <c:pt idx="96" formatCode="0.00000000">
                  <c:v>9.02</c:v>
                </c:pt>
                <c:pt idx="97" formatCode="0.00000000">
                  <c:v>1.06</c:v>
                </c:pt>
                <c:pt idx="98" formatCode="0.00000000">
                  <c:v>1.06</c:v>
                </c:pt>
                <c:pt idx="99" formatCode="0.00000000">
                  <c:v>0.77900000000000003</c:v>
                </c:pt>
                <c:pt idx="100" formatCode="0.00000000">
                  <c:v>29.8</c:v>
                </c:pt>
                <c:pt idx="101" formatCode="0.00000000">
                  <c:v>29.8</c:v>
                </c:pt>
                <c:pt idx="108" formatCode="0.00000000">
                  <c:v>0</c:v>
                </c:pt>
                <c:pt idx="109" formatCode="0.00000000">
                  <c:v>0</c:v>
                </c:pt>
                <c:pt idx="110" formatCode="0.00000000">
                  <c:v>0</c:v>
                </c:pt>
                <c:pt idx="112" formatCode="0.00000000">
                  <c:v>0</c:v>
                </c:pt>
                <c:pt idx="113" formatCode="0.00000000">
                  <c:v>0</c:v>
                </c:pt>
                <c:pt idx="114" formatCode="0.00000000">
                  <c:v>0</c:v>
                </c:pt>
                <c:pt idx="116" formatCode="0.00000000">
                  <c:v>0</c:v>
                </c:pt>
                <c:pt idx="118" formatCode="0.00000000">
                  <c:v>1</c:v>
                </c:pt>
                <c:pt idx="120" formatCode="0.00000000">
                  <c:v>0.5</c:v>
                </c:pt>
                <c:pt idx="122" formatCode="0.00000000">
                  <c:v>2.1</c:v>
                </c:pt>
                <c:pt idx="127" formatCode="0.00000000">
                  <c:v>2.4700000000000002</c:v>
                </c:pt>
                <c:pt idx="129" formatCode="0.00000000">
                  <c:v>0.48</c:v>
                </c:pt>
                <c:pt idx="131" formatCode="0.00000000">
                  <c:v>0</c:v>
                </c:pt>
                <c:pt idx="133" formatCode="0.00000000">
                  <c:v>0.12</c:v>
                </c:pt>
                <c:pt idx="134" formatCode="0.00000000">
                  <c:v>20.100000000000001</c:v>
                </c:pt>
                <c:pt idx="139" formatCode="0.00000000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6-443E-ADF4-197D449DA5D1}"/>
            </c:ext>
          </c:extLst>
        </c:ser>
        <c:ser>
          <c:idx val="4"/>
          <c:order val="4"/>
          <c:tx>
            <c:strRef>
              <c:f>'CUSTO ANALITICO'!$E$7</c:f>
              <c:strCache>
                <c:ptCount val="1"/>
                <c:pt idx="0">
                  <c:v>PRECO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'CUSTO ANALITICO'!$E$8:$E$232</c:f>
              <c:numCache>
                <c:formatCode>0.000</c:formatCode>
                <c:ptCount val="219"/>
                <c:pt idx="2" formatCode="&quot;R$&quot;\ #,##0.00">
                  <c:v>928.86790000000008</c:v>
                </c:pt>
                <c:pt idx="5" formatCode="_-* #,##0.0000_-;\-* #,##0.0000_-;_-* &quot;-&quot;??_-;_-@_-">
                  <c:v>872.33</c:v>
                </c:pt>
                <c:pt idx="6" formatCode="0.0000">
                  <c:v>118.5</c:v>
                </c:pt>
                <c:pt idx="8" formatCode="0.0000">
                  <c:v>48.898099999999999</c:v>
                </c:pt>
                <c:pt idx="9" formatCode="0.0000">
                  <c:v>108.1336</c:v>
                </c:pt>
                <c:pt idx="10" formatCode="0.0000">
                  <c:v>107.4409</c:v>
                </c:pt>
                <c:pt idx="11" formatCode="0.0000">
                  <c:v>1.2067000000000001</c:v>
                </c:pt>
                <c:pt idx="13" formatCode="0.0000">
                  <c:v>57.020800000000001</c:v>
                </c:pt>
                <c:pt idx="15" formatCode="0.0000">
                  <c:v>35.637999999999998</c:v>
                </c:pt>
                <c:pt idx="17" formatCode="0.0000">
                  <c:v>27.26</c:v>
                </c:pt>
                <c:pt idx="19" formatCode="0.0000">
                  <c:v>25.34</c:v>
                </c:pt>
                <c:pt idx="20" formatCode="0.0000">
                  <c:v>25.34</c:v>
                </c:pt>
                <c:pt idx="22" formatCode="0.0000">
                  <c:v>25.34</c:v>
                </c:pt>
                <c:pt idx="24" formatCode="0.0000">
                  <c:v>19.309999999999999</c:v>
                </c:pt>
                <c:pt idx="26" formatCode="0.0000">
                  <c:v>25.34</c:v>
                </c:pt>
                <c:pt idx="28" formatCode="0.0000">
                  <c:v>18.309999999999999</c:v>
                </c:pt>
                <c:pt idx="30" formatCode="0.0000">
                  <c:v>370.17419999999998</c:v>
                </c:pt>
                <c:pt idx="31" formatCode="0.0000">
                  <c:v>102.04219999999999</c:v>
                </c:pt>
                <c:pt idx="32" formatCode="0.0000">
                  <c:v>313.1807</c:v>
                </c:pt>
                <c:pt idx="34" formatCode="0.0000">
                  <c:v>133.8081</c:v>
                </c:pt>
                <c:pt idx="36" formatCode="0.0000">
                  <c:v>7.8624999999999998</c:v>
                </c:pt>
                <c:pt idx="37" formatCode="0.0000">
                  <c:v>4.7206999999999999</c:v>
                </c:pt>
                <c:pt idx="38" formatCode="0.0000">
                  <c:v>184.3458</c:v>
                </c:pt>
                <c:pt idx="39" formatCode="0.0000">
                  <c:v>1.8894</c:v>
                </c:pt>
                <c:pt idx="40" formatCode="0.0000">
                  <c:v>35.01</c:v>
                </c:pt>
                <c:pt idx="42" formatCode="0.0000">
                  <c:v>90.4</c:v>
                </c:pt>
                <c:pt idx="44" formatCode="0.0000">
                  <c:v>0.60219999999999996</c:v>
                </c:pt>
                <c:pt idx="46" formatCode="_(&quot;R$&quot;* #,##0.00_);_(&quot;R$&quot;* \(#,##0.00\);_(&quot;R$&quot;* &quot;-&quot;??_);_(@_)">
                  <c:v>928.86790000000008</c:v>
                </c:pt>
                <c:pt idx="48" formatCode="_-* #,##0.0000_-;\-* #,##0.0000_-;_-* &quot;-&quot;??_-;_-@_-">
                  <c:v>872.33</c:v>
                </c:pt>
                <c:pt idx="49" formatCode="0.0000">
                  <c:v>118.5</c:v>
                </c:pt>
                <c:pt idx="51" formatCode="0.0000">
                  <c:v>48.898099999999999</c:v>
                </c:pt>
                <c:pt idx="52" formatCode="0.0000">
                  <c:v>108.1336</c:v>
                </c:pt>
                <c:pt idx="53" formatCode="0.0000">
                  <c:v>107.4409</c:v>
                </c:pt>
                <c:pt idx="54" formatCode="0.0000">
                  <c:v>57.020800000000001</c:v>
                </c:pt>
                <c:pt idx="56" formatCode="0.0000">
                  <c:v>35.637999999999998</c:v>
                </c:pt>
                <c:pt idx="58" formatCode="0.0000">
                  <c:v>25.34</c:v>
                </c:pt>
                <c:pt idx="59" formatCode="0.0000">
                  <c:v>25.34</c:v>
                </c:pt>
                <c:pt idx="61" formatCode="0.0000">
                  <c:v>25.34</c:v>
                </c:pt>
                <c:pt idx="63" formatCode="0.0000">
                  <c:v>25.34</c:v>
                </c:pt>
                <c:pt idx="65" formatCode="0.0000">
                  <c:v>18.309999999999999</c:v>
                </c:pt>
                <c:pt idx="67" formatCode="0.0000">
                  <c:v>370.17419999999998</c:v>
                </c:pt>
                <c:pt idx="68" formatCode="0.0000">
                  <c:v>102.04219999999999</c:v>
                </c:pt>
                <c:pt idx="69" formatCode="0.0000">
                  <c:v>313.1807</c:v>
                </c:pt>
                <c:pt idx="71" formatCode="0.0000">
                  <c:v>133.8081</c:v>
                </c:pt>
                <c:pt idx="73" formatCode="0.0000">
                  <c:v>7.8624999999999998</c:v>
                </c:pt>
                <c:pt idx="74" formatCode="0.0000">
                  <c:v>4.7206999999999999</c:v>
                </c:pt>
                <c:pt idx="75" formatCode="0.0000">
                  <c:v>184.3458</c:v>
                </c:pt>
                <c:pt idx="76" formatCode="0.0000">
                  <c:v>1.8894</c:v>
                </c:pt>
                <c:pt idx="77" formatCode="0.0000">
                  <c:v>35.01</c:v>
                </c:pt>
                <c:pt idx="79" formatCode="0.0000">
                  <c:v>90.4</c:v>
                </c:pt>
                <c:pt idx="81" formatCode="0.0000">
                  <c:v>0.60219999999999996</c:v>
                </c:pt>
                <c:pt idx="83" formatCode="0.00">
                  <c:v>2120.2307999999998</c:v>
                </c:pt>
                <c:pt idx="87" formatCode="0.0000">
                  <c:v>81.715199999999996</c:v>
                </c:pt>
                <c:pt idx="88" formatCode="0.0000">
                  <c:v>48.898099999999999</c:v>
                </c:pt>
                <c:pt idx="89" formatCode="0.0000">
                  <c:v>64.121600000000001</c:v>
                </c:pt>
                <c:pt idx="90" formatCode="0.0000">
                  <c:v>515.57650000000001</c:v>
                </c:pt>
                <c:pt idx="91" formatCode="0.00">
                  <c:v>1794.8140000000001</c:v>
                </c:pt>
                <c:pt idx="95" formatCode="0.0000">
                  <c:v>372.74520000000001</c:v>
                </c:pt>
                <c:pt idx="96" formatCode="0.0000">
                  <c:v>81.715199999999996</c:v>
                </c:pt>
                <c:pt idx="97" formatCode="0.0000">
                  <c:v>90.305099999999996</c:v>
                </c:pt>
                <c:pt idx="98" formatCode="0.0000">
                  <c:v>136.02189999999999</c:v>
                </c:pt>
                <c:pt idx="99" formatCode="0.0000">
                  <c:v>61.292700000000004</c:v>
                </c:pt>
                <c:pt idx="100" formatCode="0.0000">
                  <c:v>7.8624999999999998</c:v>
                </c:pt>
                <c:pt idx="101" formatCode="0.0000">
                  <c:v>4.7206999999999999</c:v>
                </c:pt>
                <c:pt idx="102" formatCode="0.00">
                  <c:v>921.98209999999995</c:v>
                </c:pt>
                <c:pt idx="108" formatCode="0.0000">
                  <c:v>8.5166000000000004</c:v>
                </c:pt>
                <c:pt idx="109" formatCode="0.0000">
                  <c:v>7.16</c:v>
                </c:pt>
                <c:pt idx="110" formatCode="0.0000">
                  <c:v>18.29</c:v>
                </c:pt>
                <c:pt idx="112" formatCode="0.0000">
                  <c:v>193.91419999999999</c:v>
                </c:pt>
                <c:pt idx="113" formatCode="0.0000">
                  <c:v>25.34</c:v>
                </c:pt>
                <c:pt idx="114" formatCode="0.0000">
                  <c:v>25.34</c:v>
                </c:pt>
                <c:pt idx="116" formatCode="0.0000">
                  <c:v>18.309999999999999</c:v>
                </c:pt>
                <c:pt idx="118" formatCode="0.0000">
                  <c:v>729.48209999999995</c:v>
                </c:pt>
                <c:pt idx="120" formatCode="0.0000">
                  <c:v>11.2</c:v>
                </c:pt>
                <c:pt idx="122" formatCode="0.0000">
                  <c:v>89</c:v>
                </c:pt>
                <c:pt idx="123" formatCode="0.00">
                  <c:v>335.827</c:v>
                </c:pt>
                <c:pt idx="127" formatCode="0.0000">
                  <c:v>21.96</c:v>
                </c:pt>
                <c:pt idx="129" formatCode="0.0000">
                  <c:v>21.96</c:v>
                </c:pt>
                <c:pt idx="131" formatCode="0.0000">
                  <c:v>15.87</c:v>
                </c:pt>
                <c:pt idx="133" formatCode="0.0000">
                  <c:v>396.54629999999997</c:v>
                </c:pt>
                <c:pt idx="134" formatCode="0.0000">
                  <c:v>11.020200000000001</c:v>
                </c:pt>
                <c:pt idx="136" formatCode="0.0000">
                  <c:v>1.03</c:v>
                </c:pt>
                <c:pt idx="139" formatCode="0.0000">
                  <c:v>1.6990000000000001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76-443E-ADF4-197D449DA5D1}"/>
            </c:ext>
          </c:extLst>
        </c:ser>
        <c:ser>
          <c:idx val="5"/>
          <c:order val="5"/>
          <c:tx>
            <c:strRef>
              <c:f>'CUSTO ANALITICO'!$F$7</c:f>
              <c:strCache>
                <c:ptCount val="1"/>
                <c:pt idx="0">
                  <c:v>PERCENTUAL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'CUSTO ANALITICO'!$F$8:$F$232</c:f>
              <c:numCache>
                <c:formatCode>0.000</c:formatCode>
                <c:ptCount val="219"/>
                <c:pt idx="5" formatCode="_-* #,##0.000000_-;\-* #,##0.000000_-;_-* &quot;-&quot;??_-;_-@_-">
                  <c:v>0</c:v>
                </c:pt>
                <c:pt idx="6" formatCode="0.00000000">
                  <c:v>5</c:v>
                </c:pt>
                <c:pt idx="8" formatCode="0.00000000">
                  <c:v>0</c:v>
                </c:pt>
                <c:pt idx="9" formatCode="0.00000000">
                  <c:v>0</c:v>
                </c:pt>
                <c:pt idx="10" formatCode="0.00000000">
                  <c:v>0</c:v>
                </c:pt>
                <c:pt idx="11" formatCode="0.00000000">
                  <c:v>0</c:v>
                </c:pt>
                <c:pt idx="13" formatCode="0.00000000">
                  <c:v>0</c:v>
                </c:pt>
                <c:pt idx="15" formatCode="0.00000000">
                  <c:v>0</c:v>
                </c:pt>
                <c:pt idx="17" formatCode="0.00000000">
                  <c:v>3</c:v>
                </c:pt>
                <c:pt idx="19" formatCode="0.00000000">
                  <c:v>3</c:v>
                </c:pt>
                <c:pt idx="20" formatCode="0.00000000">
                  <c:v>3</c:v>
                </c:pt>
                <c:pt idx="22" formatCode="0.00000000">
                  <c:v>3</c:v>
                </c:pt>
                <c:pt idx="24" formatCode="0.00000000">
                  <c:v>3</c:v>
                </c:pt>
                <c:pt idx="26" formatCode="0.00000000">
                  <c:v>3</c:v>
                </c:pt>
                <c:pt idx="28" formatCode="0.00000000">
                  <c:v>3</c:v>
                </c:pt>
                <c:pt idx="30" formatCode="0.00000000">
                  <c:v>0</c:v>
                </c:pt>
                <c:pt idx="31" formatCode="0.00000000">
                  <c:v>0</c:v>
                </c:pt>
                <c:pt idx="32" formatCode="0.00000000">
                  <c:v>0</c:v>
                </c:pt>
                <c:pt idx="34" formatCode="0.00000000">
                  <c:v>0</c:v>
                </c:pt>
                <c:pt idx="36" formatCode="0.00000000">
                  <c:v>0</c:v>
                </c:pt>
                <c:pt idx="37" formatCode="0.00000000">
                  <c:v>0</c:v>
                </c:pt>
                <c:pt idx="38" formatCode="0.00000000">
                  <c:v>0</c:v>
                </c:pt>
                <c:pt idx="39" formatCode="0.00000000">
                  <c:v>0</c:v>
                </c:pt>
                <c:pt idx="40" formatCode="0.00000000">
                  <c:v>3</c:v>
                </c:pt>
                <c:pt idx="42" formatCode="0.00000000">
                  <c:v>5</c:v>
                </c:pt>
                <c:pt idx="44" formatCode="0.00000000">
                  <c:v>5</c:v>
                </c:pt>
                <c:pt idx="48" formatCode="0.00000000">
                  <c:v>0</c:v>
                </c:pt>
                <c:pt idx="49" formatCode="0.00000000">
                  <c:v>5</c:v>
                </c:pt>
                <c:pt idx="51" formatCode="0.00000000">
                  <c:v>0</c:v>
                </c:pt>
                <c:pt idx="52" formatCode="0.00000000">
                  <c:v>0</c:v>
                </c:pt>
                <c:pt idx="53" formatCode="0.00000000">
                  <c:v>0</c:v>
                </c:pt>
                <c:pt idx="54" formatCode="0.00000000">
                  <c:v>0</c:v>
                </c:pt>
                <c:pt idx="56" formatCode="0.00000000">
                  <c:v>0</c:v>
                </c:pt>
                <c:pt idx="58" formatCode="0.00000000">
                  <c:v>3</c:v>
                </c:pt>
                <c:pt idx="59" formatCode="0.00000000">
                  <c:v>3</c:v>
                </c:pt>
                <c:pt idx="61" formatCode="0.00000000">
                  <c:v>3</c:v>
                </c:pt>
                <c:pt idx="63" formatCode="0.00000000">
                  <c:v>3</c:v>
                </c:pt>
                <c:pt idx="65" formatCode="0.00000000">
                  <c:v>3</c:v>
                </c:pt>
                <c:pt idx="67" formatCode="0.00000000">
                  <c:v>0</c:v>
                </c:pt>
                <c:pt idx="68" formatCode="0.00000000">
                  <c:v>0</c:v>
                </c:pt>
                <c:pt idx="69" formatCode="0.00000000">
                  <c:v>0</c:v>
                </c:pt>
                <c:pt idx="71" formatCode="0.00000000">
                  <c:v>0</c:v>
                </c:pt>
                <c:pt idx="73" formatCode="0.00000000">
                  <c:v>0</c:v>
                </c:pt>
                <c:pt idx="74" formatCode="0.00000000">
                  <c:v>0</c:v>
                </c:pt>
                <c:pt idx="75" formatCode="0.00000000">
                  <c:v>0</c:v>
                </c:pt>
                <c:pt idx="76" formatCode="0.00000000">
                  <c:v>0</c:v>
                </c:pt>
                <c:pt idx="77" formatCode="0.00000000">
                  <c:v>3</c:v>
                </c:pt>
                <c:pt idx="79" formatCode="0.00000000">
                  <c:v>5</c:v>
                </c:pt>
                <c:pt idx="81" formatCode="0.00000000">
                  <c:v>5</c:v>
                </c:pt>
                <c:pt idx="87" formatCode="0.00000000">
                  <c:v>0</c:v>
                </c:pt>
                <c:pt idx="88" formatCode="0.00000000">
                  <c:v>0</c:v>
                </c:pt>
                <c:pt idx="89" formatCode="0.00000000">
                  <c:v>0</c:v>
                </c:pt>
                <c:pt idx="90" formatCode="0.00000000">
                  <c:v>0</c:v>
                </c:pt>
                <c:pt idx="95" formatCode="0.00000000">
                  <c:v>0</c:v>
                </c:pt>
                <c:pt idx="96" formatCode="0.00000000">
                  <c:v>0</c:v>
                </c:pt>
                <c:pt idx="97" formatCode="0.00000000">
                  <c:v>0</c:v>
                </c:pt>
                <c:pt idx="98" formatCode="0.00000000">
                  <c:v>0</c:v>
                </c:pt>
                <c:pt idx="99" formatCode="0.00000000">
                  <c:v>0</c:v>
                </c:pt>
                <c:pt idx="100" formatCode="0.00000000">
                  <c:v>0</c:v>
                </c:pt>
                <c:pt idx="101" formatCode="0.00000000">
                  <c:v>0</c:v>
                </c:pt>
                <c:pt idx="108" formatCode="0.00000000">
                  <c:v>0</c:v>
                </c:pt>
                <c:pt idx="109" formatCode="0.00000000">
                  <c:v>0</c:v>
                </c:pt>
                <c:pt idx="110" formatCode="0.00000000">
                  <c:v>0</c:v>
                </c:pt>
                <c:pt idx="112" formatCode="0.00000000">
                  <c:v>0</c:v>
                </c:pt>
                <c:pt idx="113" formatCode="0.00000000">
                  <c:v>3</c:v>
                </c:pt>
                <c:pt idx="114" formatCode="0.00000000">
                  <c:v>3</c:v>
                </c:pt>
                <c:pt idx="116" formatCode="0.00000000">
                  <c:v>3</c:v>
                </c:pt>
                <c:pt idx="118" formatCode="0.00000000">
                  <c:v>0</c:v>
                </c:pt>
                <c:pt idx="120" formatCode="0.00000000">
                  <c:v>0</c:v>
                </c:pt>
                <c:pt idx="122" formatCode="0.00000000">
                  <c:v>0</c:v>
                </c:pt>
                <c:pt idx="127" formatCode="0.00000000">
                  <c:v>3</c:v>
                </c:pt>
                <c:pt idx="129" formatCode="0.00000000">
                  <c:v>3</c:v>
                </c:pt>
                <c:pt idx="131" formatCode="0.00000000">
                  <c:v>3</c:v>
                </c:pt>
                <c:pt idx="133" formatCode="0.00000000">
                  <c:v>0</c:v>
                </c:pt>
                <c:pt idx="134" formatCode="0.00000000">
                  <c:v>0</c:v>
                </c:pt>
                <c:pt idx="139" formatCode="0.0000000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76-443E-ADF4-197D449DA5D1}"/>
            </c:ext>
          </c:extLst>
        </c:ser>
        <c:ser>
          <c:idx val="6"/>
          <c:order val="6"/>
          <c:tx>
            <c:strRef>
              <c:f>'CUSTO ANALITICO'!$G$7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'CUSTO ANALITICO'!$G$8:$G$232</c:f>
              <c:numCache>
                <c:formatCode>0.0000</c:formatCode>
                <c:ptCount val="219"/>
                <c:pt idx="5" formatCode="0.00">
                  <c:v>872.33</c:v>
                </c:pt>
                <c:pt idx="6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3" formatCode="0.00">
                  <c:v>3.2103000000000002</c:v>
                </c:pt>
                <c:pt idx="15" formatCode="0.00">
                  <c:v>0</c:v>
                </c:pt>
                <c:pt idx="17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2" formatCode="0.00">
                  <c:v>0</c:v>
                </c:pt>
                <c:pt idx="24" formatCode="0.00">
                  <c:v>0</c:v>
                </c:pt>
                <c:pt idx="26" formatCode="0.00">
                  <c:v>0</c:v>
                </c:pt>
                <c:pt idx="28" formatCode="0.00">
                  <c:v>0</c:v>
                </c:pt>
                <c:pt idx="30" formatCode="0.00">
                  <c:v>31.279699999999998</c:v>
                </c:pt>
                <c:pt idx="31" formatCode="0.00">
                  <c:v>0</c:v>
                </c:pt>
                <c:pt idx="32" formatCode="0.00">
                  <c:v>22.047899999999998</c:v>
                </c:pt>
                <c:pt idx="34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2" formatCode="0.00">
                  <c:v>0</c:v>
                </c:pt>
                <c:pt idx="44" formatCode="0.00">
                  <c:v>0</c:v>
                </c:pt>
                <c:pt idx="48" formatCode="0.00">
                  <c:v>872.33</c:v>
                </c:pt>
                <c:pt idx="49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3.2103000000000002</c:v>
                </c:pt>
                <c:pt idx="56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1" formatCode="0.00">
                  <c:v>0</c:v>
                </c:pt>
                <c:pt idx="63" formatCode="0.00">
                  <c:v>0</c:v>
                </c:pt>
                <c:pt idx="65" formatCode="0.00">
                  <c:v>0</c:v>
                </c:pt>
                <c:pt idx="67" formatCode="0.00">
                  <c:v>31.279699999999998</c:v>
                </c:pt>
                <c:pt idx="68" formatCode="0.00">
                  <c:v>0</c:v>
                </c:pt>
                <c:pt idx="69" formatCode="0.00">
                  <c:v>22.047899999999998</c:v>
                </c:pt>
                <c:pt idx="71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9" formatCode="0.00">
                  <c:v>0</c:v>
                </c:pt>
                <c:pt idx="81" formatCode="0.00">
                  <c:v>0</c:v>
                </c:pt>
                <c:pt idx="87" formatCode="0.00">
                  <c:v>826.95780000000002</c:v>
                </c:pt>
                <c:pt idx="88" formatCode="0.00">
                  <c:v>427.36939999999998</c:v>
                </c:pt>
                <c:pt idx="89" formatCode="0.00">
                  <c:v>77.587100000000007</c:v>
                </c:pt>
                <c:pt idx="90" formatCode="0.00">
                  <c:v>788.31650000000002</c:v>
                </c:pt>
                <c:pt idx="95" formatCode="0.00">
                  <c:v>395.10989999999998</c:v>
                </c:pt>
                <c:pt idx="96" formatCode="0.00">
                  <c:v>737.0711</c:v>
                </c:pt>
                <c:pt idx="97" formatCode="0.00">
                  <c:v>95.723399999999998</c:v>
                </c:pt>
                <c:pt idx="98" formatCode="0.00">
                  <c:v>144.1832</c:v>
                </c:pt>
                <c:pt idx="99" formatCode="0.00">
                  <c:v>47.747</c:v>
                </c:pt>
                <c:pt idx="100" formatCode="0.00">
                  <c:v>234.30250000000001</c:v>
                </c:pt>
                <c:pt idx="101" formatCode="0.00">
                  <c:v>140.67689999999999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6" formatCode="0.00">
                  <c:v>0</c:v>
                </c:pt>
                <c:pt idx="118" formatCode="0.00">
                  <c:v>729.48209999999995</c:v>
                </c:pt>
                <c:pt idx="120" formatCode="0.00">
                  <c:v>5.6</c:v>
                </c:pt>
                <c:pt idx="122" formatCode="0.00">
                  <c:v>186.9</c:v>
                </c:pt>
                <c:pt idx="127" formatCode="0.00">
                  <c:v>55.868400000000001</c:v>
                </c:pt>
                <c:pt idx="129" formatCode="0.00">
                  <c:v>10.856999999999999</c:v>
                </c:pt>
                <c:pt idx="131" formatCode="0.00">
                  <c:v>0</c:v>
                </c:pt>
                <c:pt idx="133" formatCode="0.00">
                  <c:v>47.585599999999999</c:v>
                </c:pt>
                <c:pt idx="134" formatCode="0.00">
                  <c:v>221.506</c:v>
                </c:pt>
                <c:pt idx="139" formatCode="0.00">
                  <c:v>1.0347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76-443E-ADF4-197D449DA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6970591"/>
        <c:axId val="1776967679"/>
      </c:barChart>
      <c:catAx>
        <c:axId val="17769705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6967679"/>
        <c:crosses val="autoZero"/>
        <c:auto val="1"/>
        <c:lblAlgn val="ctr"/>
        <c:lblOffset val="100"/>
        <c:noMultiLvlLbl val="0"/>
      </c:catAx>
      <c:valAx>
        <c:axId val="1776967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69705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4ECD6F-4187-4A45-8246-E383758B97AE}">
  <sheetPr/>
  <sheetViews>
    <sheetView zoomScale="4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3</xdr:row>
          <xdr:rowOff>47625</xdr:rowOff>
        </xdr:from>
        <xdr:to>
          <xdr:col>0</xdr:col>
          <xdr:colOff>704850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555811</xdr:colOff>
      <xdr:row>1</xdr:row>
      <xdr:rowOff>304800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56" r="2684" b="37265"/>
        <a:stretch/>
      </xdr:blipFill>
      <xdr:spPr bwMode="auto">
        <a:xfrm>
          <a:off x="0" y="0"/>
          <a:ext cx="9708776" cy="15508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2041038" cy="749419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1"/>
  <sheetViews>
    <sheetView tabSelected="1" zoomScale="85" zoomScaleNormal="85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A3" sqref="A3"/>
    </sheetView>
  </sheetViews>
  <sheetFormatPr defaultRowHeight="15" x14ac:dyDescent="0.25"/>
  <cols>
    <col min="1" max="1" width="13.7109375" style="3" customWidth="1"/>
    <col min="2" max="2" width="67.7109375" style="3" customWidth="1"/>
    <col min="3" max="3" width="9.85546875" style="3" customWidth="1"/>
    <col min="4" max="4" width="16.7109375" style="12" customWidth="1"/>
    <col min="5" max="5" width="12.5703125" style="12" customWidth="1"/>
    <col min="6" max="6" width="12.7109375" style="12" customWidth="1"/>
    <col min="7" max="7" width="13.28515625" style="12" customWidth="1"/>
  </cols>
  <sheetData>
    <row r="1" spans="1:7" ht="98.25" customHeight="1" x14ac:dyDescent="0.25"/>
    <row r="2" spans="1:7" ht="45" customHeight="1" x14ac:dyDescent="0.35">
      <c r="A2" s="54" t="s">
        <v>161</v>
      </c>
      <c r="B2" s="55"/>
      <c r="C2" s="55"/>
      <c r="D2" s="55"/>
      <c r="E2" s="55"/>
      <c r="F2" s="55"/>
      <c r="G2" s="55"/>
    </row>
    <row r="4" spans="1:7" x14ac:dyDescent="0.25">
      <c r="B4" s="4" t="s">
        <v>20</v>
      </c>
    </row>
    <row r="5" spans="1:7" x14ac:dyDescent="0.25">
      <c r="B5" s="4" t="s">
        <v>21</v>
      </c>
    </row>
    <row r="6" spans="1:7" ht="15.75" thickBot="1" x14ac:dyDescent="0.3"/>
    <row r="7" spans="1:7" ht="13.15" customHeight="1" thickBot="1" x14ac:dyDescent="0.3">
      <c r="A7" s="5" t="s">
        <v>0</v>
      </c>
      <c r="B7" s="6" t="s">
        <v>1</v>
      </c>
      <c r="C7" s="6" t="s">
        <v>2</v>
      </c>
      <c r="D7" s="13" t="s">
        <v>3</v>
      </c>
      <c r="E7" s="13" t="s">
        <v>4</v>
      </c>
      <c r="F7" s="13" t="s">
        <v>5</v>
      </c>
      <c r="G7" s="14" t="s">
        <v>6</v>
      </c>
    </row>
    <row r="8" spans="1:7" ht="1.9" customHeight="1" x14ac:dyDescent="0.25"/>
    <row r="9" spans="1:7" hidden="1" x14ac:dyDescent="0.25"/>
    <row r="10" spans="1:7" hidden="1" x14ac:dyDescent="0.25"/>
    <row r="11" spans="1:7" hidden="1" x14ac:dyDescent="0.25"/>
    <row r="12" spans="1:7" hidden="1" x14ac:dyDescent="0.25"/>
    <row r="13" spans="1:7" hidden="1" x14ac:dyDescent="0.25"/>
    <row r="14" spans="1:7" hidden="1" x14ac:dyDescent="0.25"/>
    <row r="15" spans="1:7" x14ac:dyDescent="0.25">
      <c r="G15" s="45"/>
    </row>
    <row r="16" spans="1:7" s="1" customFormat="1" x14ac:dyDescent="0.25">
      <c r="A16" s="7" t="s">
        <v>22</v>
      </c>
      <c r="B16" s="31" t="s">
        <v>93</v>
      </c>
      <c r="C16" s="8" t="s">
        <v>19</v>
      </c>
      <c r="E16" s="19">
        <f>SUM(G19:G58)</f>
        <v>928.86790000000008</v>
      </c>
      <c r="F16" s="15"/>
      <c r="G16" s="47"/>
    </row>
    <row r="17" spans="1:7" s="1" customFormat="1" x14ac:dyDescent="0.25">
      <c r="A17" s="3"/>
      <c r="B17" s="31" t="s">
        <v>94</v>
      </c>
      <c r="C17" s="35"/>
      <c r="D17" s="12"/>
      <c r="E17" s="12"/>
      <c r="F17" s="12"/>
      <c r="G17" s="45"/>
    </row>
    <row r="18" spans="1:7" s="1" customFormat="1" x14ac:dyDescent="0.25">
      <c r="A18" s="3"/>
      <c r="B18" s="31" t="s">
        <v>92</v>
      </c>
      <c r="C18" s="35"/>
      <c r="D18" s="12"/>
      <c r="E18" s="12"/>
      <c r="F18" s="12"/>
      <c r="G18" s="45"/>
    </row>
    <row r="19" spans="1:7" s="1" customFormat="1" x14ac:dyDescent="0.25">
      <c r="A19" s="49">
        <v>15236</v>
      </c>
      <c r="B19" s="23" t="s">
        <v>37</v>
      </c>
      <c r="C19" s="38" t="s">
        <v>14</v>
      </c>
      <c r="D19" s="50">
        <v>1</v>
      </c>
      <c r="E19" s="41">
        <v>872.33</v>
      </c>
      <c r="F19" s="42">
        <v>0</v>
      </c>
      <c r="G19" s="52">
        <f>ROUND(D19*E19*(1+F19/100),4)</f>
        <v>872.33</v>
      </c>
    </row>
    <row r="20" spans="1:7" s="1" customFormat="1" x14ac:dyDescent="0.25">
      <c r="A20" s="39" t="s">
        <v>24</v>
      </c>
      <c r="B20" s="39" t="s">
        <v>25</v>
      </c>
      <c r="C20" s="40" t="s">
        <v>12</v>
      </c>
      <c r="D20" s="26">
        <v>0</v>
      </c>
      <c r="E20" s="27">
        <v>118.5</v>
      </c>
      <c r="F20" s="26">
        <v>5</v>
      </c>
      <c r="G20" s="52">
        <f t="shared" ref="G20:G58" si="0">ROUND(D20*E20*(1+F20/100),4)</f>
        <v>0</v>
      </c>
    </row>
    <row r="21" spans="1:7" s="1" customFormat="1" x14ac:dyDescent="0.25">
      <c r="A21" s="30"/>
      <c r="B21" s="30" t="s">
        <v>26</v>
      </c>
      <c r="C21" s="36"/>
      <c r="D21" s="20"/>
      <c r="E21" s="21"/>
      <c r="F21" s="20"/>
      <c r="G21" s="52"/>
    </row>
    <row r="22" spans="1:7" s="1" customFormat="1" x14ac:dyDescent="0.25">
      <c r="A22" s="30" t="s">
        <v>44</v>
      </c>
      <c r="B22" s="30" t="s">
        <v>45</v>
      </c>
      <c r="C22" s="36" t="s">
        <v>14</v>
      </c>
      <c r="D22" s="20">
        <v>0</v>
      </c>
      <c r="E22" s="21">
        <v>48.898099999999999</v>
      </c>
      <c r="F22" s="20">
        <v>0</v>
      </c>
      <c r="G22" s="52">
        <f t="shared" si="0"/>
        <v>0</v>
      </c>
    </row>
    <row r="23" spans="1:7" s="1" customFormat="1" x14ac:dyDescent="0.25">
      <c r="A23" s="30" t="s">
        <v>46</v>
      </c>
      <c r="B23" s="30" t="s">
        <v>47</v>
      </c>
      <c r="C23" s="36" t="s">
        <v>12</v>
      </c>
      <c r="D23" s="20">
        <v>0</v>
      </c>
      <c r="E23" s="21">
        <v>108.1336</v>
      </c>
      <c r="F23" s="20">
        <v>0</v>
      </c>
      <c r="G23" s="52">
        <f t="shared" si="0"/>
        <v>0</v>
      </c>
    </row>
    <row r="24" spans="1:7" s="1" customFormat="1" x14ac:dyDescent="0.25">
      <c r="A24" s="30" t="s">
        <v>48</v>
      </c>
      <c r="B24" s="30" t="s">
        <v>49</v>
      </c>
      <c r="C24" s="36" t="s">
        <v>12</v>
      </c>
      <c r="D24" s="20">
        <v>0</v>
      </c>
      <c r="E24" s="21">
        <v>107.4409</v>
      </c>
      <c r="F24" s="20">
        <v>0</v>
      </c>
      <c r="G24" s="52">
        <f t="shared" si="0"/>
        <v>0</v>
      </c>
    </row>
    <row r="25" spans="1:7" s="1" customFormat="1" x14ac:dyDescent="0.25">
      <c r="A25" s="30" t="s">
        <v>50</v>
      </c>
      <c r="B25" s="30" t="s">
        <v>51</v>
      </c>
      <c r="C25" s="36" t="s">
        <v>9</v>
      </c>
      <c r="D25" s="20">
        <v>0</v>
      </c>
      <c r="E25" s="21">
        <v>1.2067000000000001</v>
      </c>
      <c r="F25" s="20">
        <v>0</v>
      </c>
      <c r="G25" s="52">
        <f t="shared" si="0"/>
        <v>0</v>
      </c>
    </row>
    <row r="26" spans="1:7" s="1" customFormat="1" x14ac:dyDescent="0.25">
      <c r="A26" s="30"/>
      <c r="B26" s="30" t="s">
        <v>52</v>
      </c>
      <c r="C26" s="36"/>
      <c r="D26" s="20"/>
      <c r="E26" s="21"/>
      <c r="F26" s="20"/>
      <c r="G26" s="52"/>
    </row>
    <row r="27" spans="1:7" s="1" customFormat="1" x14ac:dyDescent="0.25">
      <c r="A27" s="30" t="s">
        <v>42</v>
      </c>
      <c r="B27" s="30" t="s">
        <v>43</v>
      </c>
      <c r="C27" s="36" t="s">
        <v>9</v>
      </c>
      <c r="D27" s="20">
        <v>5.6300000000000003E-2</v>
      </c>
      <c r="E27" s="21">
        <v>57.020800000000001</v>
      </c>
      <c r="F27" s="20">
        <v>0</v>
      </c>
      <c r="G27" s="52">
        <f t="shared" si="0"/>
        <v>3.2103000000000002</v>
      </c>
    </row>
    <row r="28" spans="1:7" s="1" customFormat="1" x14ac:dyDescent="0.25">
      <c r="A28" s="30"/>
      <c r="B28" s="30" t="s">
        <v>53</v>
      </c>
      <c r="C28" s="36"/>
      <c r="D28" s="20"/>
      <c r="E28" s="21"/>
      <c r="F28" s="20"/>
      <c r="G28" s="52"/>
    </row>
    <row r="29" spans="1:7" s="1" customFormat="1" x14ac:dyDescent="0.25">
      <c r="A29" s="30" t="s">
        <v>54</v>
      </c>
      <c r="B29" s="30" t="s">
        <v>43</v>
      </c>
      <c r="C29" s="36" t="s">
        <v>9</v>
      </c>
      <c r="D29" s="20">
        <v>0</v>
      </c>
      <c r="E29" s="21">
        <v>35.637999999999998</v>
      </c>
      <c r="F29" s="20">
        <v>0</v>
      </c>
      <c r="G29" s="52">
        <f t="shared" si="0"/>
        <v>0</v>
      </c>
    </row>
    <row r="30" spans="1:7" s="1" customFormat="1" x14ac:dyDescent="0.25">
      <c r="A30" s="30"/>
      <c r="B30" s="30" t="s">
        <v>55</v>
      </c>
      <c r="C30" s="36"/>
      <c r="D30" s="20"/>
      <c r="E30" s="21"/>
      <c r="F30" s="20"/>
      <c r="G30" s="52"/>
    </row>
    <row r="31" spans="1:7" s="1" customFormat="1" x14ac:dyDescent="0.25">
      <c r="A31" s="30" t="s">
        <v>56</v>
      </c>
      <c r="B31" s="30" t="s">
        <v>57</v>
      </c>
      <c r="C31" s="36" t="s">
        <v>9</v>
      </c>
      <c r="D31" s="20">
        <v>0</v>
      </c>
      <c r="E31" s="21">
        <v>27.26</v>
      </c>
      <c r="F31" s="20">
        <v>3</v>
      </c>
      <c r="G31" s="52">
        <f t="shared" si="0"/>
        <v>0</v>
      </c>
    </row>
    <row r="32" spans="1:7" s="1" customFormat="1" x14ac:dyDescent="0.25">
      <c r="A32" s="30"/>
      <c r="B32" s="30" t="s">
        <v>15</v>
      </c>
      <c r="C32" s="36"/>
      <c r="D32" s="20"/>
      <c r="E32" s="21"/>
      <c r="F32" s="20"/>
      <c r="G32" s="52"/>
    </row>
    <row r="33" spans="1:7" s="1" customFormat="1" x14ac:dyDescent="0.25">
      <c r="A33" s="30" t="s">
        <v>58</v>
      </c>
      <c r="B33" s="30" t="s">
        <v>59</v>
      </c>
      <c r="C33" s="36" t="s">
        <v>9</v>
      </c>
      <c r="D33" s="20">
        <v>0</v>
      </c>
      <c r="E33" s="21">
        <v>25.34</v>
      </c>
      <c r="F33" s="20">
        <v>3</v>
      </c>
      <c r="G33" s="52">
        <f t="shared" si="0"/>
        <v>0</v>
      </c>
    </row>
    <row r="34" spans="1:7" s="1" customFormat="1" x14ac:dyDescent="0.25">
      <c r="A34" s="30" t="s">
        <v>60</v>
      </c>
      <c r="B34" s="30" t="s">
        <v>61</v>
      </c>
      <c r="C34" s="36" t="s">
        <v>9</v>
      </c>
      <c r="D34" s="20">
        <v>0</v>
      </c>
      <c r="E34" s="21">
        <v>25.34</v>
      </c>
      <c r="F34" s="20">
        <v>3</v>
      </c>
      <c r="G34" s="52">
        <f t="shared" si="0"/>
        <v>0</v>
      </c>
    </row>
    <row r="35" spans="1:7" s="1" customFormat="1" x14ac:dyDescent="0.25">
      <c r="A35" s="30"/>
      <c r="B35" s="30" t="s">
        <v>62</v>
      </c>
      <c r="C35" s="36"/>
      <c r="D35" s="20"/>
      <c r="E35" s="21"/>
      <c r="F35" s="20"/>
      <c r="G35" s="52"/>
    </row>
    <row r="36" spans="1:7" s="1" customFormat="1" x14ac:dyDescent="0.25">
      <c r="A36" s="30" t="s">
        <v>63</v>
      </c>
      <c r="B36" s="30" t="s">
        <v>64</v>
      </c>
      <c r="C36" s="36" t="s">
        <v>9</v>
      </c>
      <c r="D36" s="20">
        <v>0</v>
      </c>
      <c r="E36" s="21">
        <v>25.34</v>
      </c>
      <c r="F36" s="20">
        <v>3</v>
      </c>
      <c r="G36" s="52">
        <f t="shared" si="0"/>
        <v>0</v>
      </c>
    </row>
    <row r="37" spans="1:7" s="1" customFormat="1" x14ac:dyDescent="0.25">
      <c r="A37" s="30"/>
      <c r="B37" s="30" t="s">
        <v>65</v>
      </c>
      <c r="C37" s="36"/>
      <c r="D37" s="20"/>
      <c r="E37" s="21"/>
      <c r="F37" s="20"/>
      <c r="G37" s="52"/>
    </row>
    <row r="38" spans="1:7" s="1" customFormat="1" x14ac:dyDescent="0.25">
      <c r="A38" s="30" t="s">
        <v>66</v>
      </c>
      <c r="B38" s="30" t="s">
        <v>67</v>
      </c>
      <c r="C38" s="36" t="s">
        <v>9</v>
      </c>
      <c r="D38" s="20">
        <v>0</v>
      </c>
      <c r="E38" s="21">
        <v>19.309999999999999</v>
      </c>
      <c r="F38" s="20">
        <v>3</v>
      </c>
      <c r="G38" s="52">
        <f t="shared" si="0"/>
        <v>0</v>
      </c>
    </row>
    <row r="39" spans="1:7" s="1" customFormat="1" x14ac:dyDescent="0.25">
      <c r="A39" s="30"/>
      <c r="B39" s="30" t="s">
        <v>68</v>
      </c>
      <c r="C39" s="36"/>
      <c r="D39" s="20"/>
      <c r="E39" s="21"/>
      <c r="F39" s="20"/>
      <c r="G39" s="52"/>
    </row>
    <row r="40" spans="1:7" s="1" customFormat="1" x14ac:dyDescent="0.25">
      <c r="A40" s="30" t="s">
        <v>69</v>
      </c>
      <c r="B40" s="30" t="s">
        <v>70</v>
      </c>
      <c r="C40" s="36" t="s">
        <v>9</v>
      </c>
      <c r="D40" s="20">
        <v>0</v>
      </c>
      <c r="E40" s="21">
        <v>25.34</v>
      </c>
      <c r="F40" s="20">
        <v>3</v>
      </c>
      <c r="G40" s="52">
        <f t="shared" si="0"/>
        <v>0</v>
      </c>
    </row>
    <row r="41" spans="1:7" s="1" customFormat="1" x14ac:dyDescent="0.25">
      <c r="A41" s="30"/>
      <c r="B41" s="30" t="s">
        <v>71</v>
      </c>
      <c r="C41" s="36"/>
      <c r="D41" s="20"/>
      <c r="E41" s="21"/>
      <c r="F41" s="20"/>
      <c r="G41" s="52"/>
    </row>
    <row r="42" spans="1:7" s="1" customFormat="1" x14ac:dyDescent="0.25">
      <c r="A42" s="30" t="s">
        <v>10</v>
      </c>
      <c r="B42" s="30" t="s">
        <v>11</v>
      </c>
      <c r="C42" s="36" t="s">
        <v>9</v>
      </c>
      <c r="D42" s="20">
        <v>0</v>
      </c>
      <c r="E42" s="21">
        <v>18.309999999999999</v>
      </c>
      <c r="F42" s="20">
        <v>3</v>
      </c>
      <c r="G42" s="52">
        <f t="shared" si="0"/>
        <v>0</v>
      </c>
    </row>
    <row r="43" spans="1:7" s="1" customFormat="1" x14ac:dyDescent="0.25">
      <c r="A43" s="30"/>
      <c r="B43" s="30" t="s">
        <v>72</v>
      </c>
      <c r="C43" s="36"/>
      <c r="D43" s="20"/>
      <c r="E43" s="21"/>
      <c r="F43" s="20"/>
      <c r="G43" s="52"/>
    </row>
    <row r="44" spans="1:7" s="1" customFormat="1" x14ac:dyDescent="0.25">
      <c r="A44" s="30" t="s">
        <v>38</v>
      </c>
      <c r="B44" s="30" t="s">
        <v>39</v>
      </c>
      <c r="C44" s="36" t="s">
        <v>9</v>
      </c>
      <c r="D44" s="20">
        <v>8.4500000000000006E-2</v>
      </c>
      <c r="E44" s="21">
        <v>370.17419999999998</v>
      </c>
      <c r="F44" s="20">
        <v>0</v>
      </c>
      <c r="G44" s="52">
        <f t="shared" si="0"/>
        <v>31.279699999999998</v>
      </c>
    </row>
    <row r="45" spans="1:7" s="1" customFormat="1" x14ac:dyDescent="0.25">
      <c r="A45" s="30" t="s">
        <v>73</v>
      </c>
      <c r="B45" s="30" t="s">
        <v>74</v>
      </c>
      <c r="C45" s="36" t="s">
        <v>9</v>
      </c>
      <c r="D45" s="20">
        <v>0</v>
      </c>
      <c r="E45" s="21">
        <v>102.04219999999999</v>
      </c>
      <c r="F45" s="20">
        <v>0</v>
      </c>
      <c r="G45" s="52">
        <f t="shared" si="0"/>
        <v>0</v>
      </c>
    </row>
    <row r="46" spans="1:7" s="1" customFormat="1" x14ac:dyDescent="0.25">
      <c r="A46" s="30" t="s">
        <v>40</v>
      </c>
      <c r="B46" s="30" t="s">
        <v>41</v>
      </c>
      <c r="C46" s="36" t="s">
        <v>9</v>
      </c>
      <c r="D46" s="20">
        <v>7.0400000000000004E-2</v>
      </c>
      <c r="E46" s="21">
        <v>313.1807</v>
      </c>
      <c r="F46" s="20">
        <v>0</v>
      </c>
      <c r="G46" s="52">
        <f t="shared" si="0"/>
        <v>22.047899999999998</v>
      </c>
    </row>
    <row r="47" spans="1:7" s="1" customFormat="1" x14ac:dyDescent="0.25">
      <c r="A47" s="30"/>
      <c r="B47" s="30" t="s">
        <v>75</v>
      </c>
      <c r="C47" s="36"/>
      <c r="D47" s="20"/>
      <c r="E47" s="21"/>
      <c r="F47" s="20"/>
      <c r="G47" s="52"/>
    </row>
    <row r="48" spans="1:7" s="1" customFormat="1" x14ac:dyDescent="0.25">
      <c r="A48" s="30" t="s">
        <v>76</v>
      </c>
      <c r="B48" s="30" t="s">
        <v>41</v>
      </c>
      <c r="C48" s="36" t="s">
        <v>9</v>
      </c>
      <c r="D48" s="20">
        <v>0</v>
      </c>
      <c r="E48" s="21">
        <v>133.8081</v>
      </c>
      <c r="F48" s="20">
        <v>0</v>
      </c>
      <c r="G48" s="52">
        <f t="shared" si="0"/>
        <v>0</v>
      </c>
    </row>
    <row r="49" spans="1:7" s="1" customFormat="1" x14ac:dyDescent="0.25">
      <c r="A49" s="30"/>
      <c r="B49" s="30" t="s">
        <v>77</v>
      </c>
      <c r="C49" s="36"/>
      <c r="D49" s="20"/>
      <c r="E49" s="21"/>
      <c r="F49" s="20"/>
      <c r="G49" s="52"/>
    </row>
    <row r="50" spans="1:7" s="1" customFormat="1" x14ac:dyDescent="0.25">
      <c r="A50" s="30" t="s">
        <v>78</v>
      </c>
      <c r="B50" s="30" t="s">
        <v>79</v>
      </c>
      <c r="C50" s="36" t="s">
        <v>16</v>
      </c>
      <c r="D50" s="20">
        <v>0</v>
      </c>
      <c r="E50" s="21">
        <v>7.8624999999999998</v>
      </c>
      <c r="F50" s="20">
        <v>0</v>
      </c>
      <c r="G50" s="52">
        <f t="shared" si="0"/>
        <v>0</v>
      </c>
    </row>
    <row r="51" spans="1:7" s="1" customFormat="1" x14ac:dyDescent="0.25">
      <c r="A51" s="30" t="s">
        <v>80</v>
      </c>
      <c r="B51" s="30" t="s">
        <v>81</v>
      </c>
      <c r="C51" s="36" t="s">
        <v>16</v>
      </c>
      <c r="D51" s="20">
        <v>0</v>
      </c>
      <c r="E51" s="21">
        <v>4.7206999999999999</v>
      </c>
      <c r="F51" s="20">
        <v>0</v>
      </c>
      <c r="G51" s="52">
        <f t="shared" si="0"/>
        <v>0</v>
      </c>
    </row>
    <row r="52" spans="1:7" s="1" customFormat="1" x14ac:dyDescent="0.25">
      <c r="A52" s="30" t="s">
        <v>82</v>
      </c>
      <c r="B52" s="30" t="s">
        <v>83</v>
      </c>
      <c r="C52" s="36" t="s">
        <v>14</v>
      </c>
      <c r="D52" s="20">
        <v>0</v>
      </c>
      <c r="E52" s="21">
        <v>184.3458</v>
      </c>
      <c r="F52" s="20">
        <v>0</v>
      </c>
      <c r="G52" s="52">
        <f t="shared" si="0"/>
        <v>0</v>
      </c>
    </row>
    <row r="53" spans="1:7" s="1" customFormat="1" x14ac:dyDescent="0.25">
      <c r="A53" s="30" t="s">
        <v>84</v>
      </c>
      <c r="B53" s="30" t="s">
        <v>85</v>
      </c>
      <c r="C53" s="36" t="s">
        <v>16</v>
      </c>
      <c r="D53" s="20">
        <v>0</v>
      </c>
      <c r="E53" s="21">
        <v>1.8894</v>
      </c>
      <c r="F53" s="20">
        <v>0</v>
      </c>
      <c r="G53" s="52">
        <f t="shared" si="0"/>
        <v>0</v>
      </c>
    </row>
    <row r="54" spans="1:7" s="1" customFormat="1" x14ac:dyDescent="0.25">
      <c r="A54" s="30" t="s">
        <v>86</v>
      </c>
      <c r="B54" s="30" t="s">
        <v>87</v>
      </c>
      <c r="C54" s="36" t="s">
        <v>9</v>
      </c>
      <c r="D54" s="20">
        <v>0</v>
      </c>
      <c r="E54" s="21">
        <v>35.01</v>
      </c>
      <c r="F54" s="20">
        <v>3</v>
      </c>
      <c r="G54" s="52">
        <f t="shared" si="0"/>
        <v>0</v>
      </c>
    </row>
    <row r="55" spans="1:7" s="1" customFormat="1" x14ac:dyDescent="0.25">
      <c r="A55" s="30"/>
      <c r="B55" s="30" t="s">
        <v>88</v>
      </c>
      <c r="C55" s="36"/>
      <c r="D55" s="20"/>
      <c r="E55" s="21"/>
      <c r="F55" s="20"/>
      <c r="G55" s="52"/>
    </row>
    <row r="56" spans="1:7" s="1" customFormat="1" x14ac:dyDescent="0.25">
      <c r="A56" s="30" t="s">
        <v>27</v>
      </c>
      <c r="B56" s="30" t="s">
        <v>28</v>
      </c>
      <c r="C56" s="36" t="s">
        <v>13</v>
      </c>
      <c r="D56" s="20">
        <v>0</v>
      </c>
      <c r="E56" s="21">
        <v>90.4</v>
      </c>
      <c r="F56" s="20">
        <v>5</v>
      </c>
      <c r="G56" s="52">
        <f t="shared" si="0"/>
        <v>0</v>
      </c>
    </row>
    <row r="57" spans="1:7" s="1" customFormat="1" x14ac:dyDescent="0.25">
      <c r="A57" s="30"/>
      <c r="B57" s="30" t="s">
        <v>29</v>
      </c>
      <c r="C57" s="36"/>
      <c r="D57" s="20"/>
      <c r="E57" s="21"/>
      <c r="F57" s="20"/>
      <c r="G57" s="52"/>
    </row>
    <row r="58" spans="1:7" s="1" customFormat="1" x14ac:dyDescent="0.25">
      <c r="A58" s="30" t="s">
        <v>89</v>
      </c>
      <c r="B58" s="30" t="s">
        <v>90</v>
      </c>
      <c r="C58" s="36" t="s">
        <v>16</v>
      </c>
      <c r="D58" s="20">
        <v>0</v>
      </c>
      <c r="E58" s="21">
        <v>0.60219999999999996</v>
      </c>
      <c r="F58" s="20">
        <v>5</v>
      </c>
      <c r="G58" s="52">
        <f t="shared" si="0"/>
        <v>0</v>
      </c>
    </row>
    <row r="59" spans="1:7" s="1" customFormat="1" x14ac:dyDescent="0.25">
      <c r="A59" s="30"/>
      <c r="B59" s="30" t="s">
        <v>91</v>
      </c>
      <c r="C59" s="30"/>
      <c r="D59" s="20"/>
      <c r="E59" s="21"/>
      <c r="F59" s="20"/>
      <c r="G59" s="53"/>
    </row>
    <row r="60" spans="1:7" s="1" customFormat="1" x14ac:dyDescent="0.25">
      <c r="A60" s="44" t="s">
        <v>23</v>
      </c>
      <c r="B60" s="22" t="s">
        <v>96</v>
      </c>
      <c r="C60" s="28" t="s">
        <v>14</v>
      </c>
      <c r="D60" s="29"/>
      <c r="E60" s="48">
        <f>SUM(G62:G95)</f>
        <v>928.86790000000008</v>
      </c>
      <c r="F60" s="12"/>
      <c r="G60" s="51"/>
    </row>
    <row r="61" spans="1:7" s="1" customFormat="1" x14ac:dyDescent="0.25">
      <c r="A61" s="23"/>
      <c r="B61" s="22" t="s">
        <v>95</v>
      </c>
      <c r="C61" s="28"/>
      <c r="D61" s="29"/>
      <c r="E61" s="29"/>
      <c r="F61" s="12"/>
      <c r="G61" s="51"/>
    </row>
    <row r="62" spans="1:7" s="1" customFormat="1" x14ac:dyDescent="0.25">
      <c r="A62" s="23" t="s">
        <v>97</v>
      </c>
      <c r="B62" s="23" t="s">
        <v>37</v>
      </c>
      <c r="C62" s="38" t="s">
        <v>14</v>
      </c>
      <c r="D62" s="43">
        <v>1</v>
      </c>
      <c r="E62" s="41">
        <v>872.33</v>
      </c>
      <c r="F62" s="46">
        <v>0</v>
      </c>
      <c r="G62" s="51">
        <f>ROUND(D62*E62*(1+F62/100),4)</f>
        <v>872.33</v>
      </c>
    </row>
    <row r="63" spans="1:7" s="1" customFormat="1" x14ac:dyDescent="0.25">
      <c r="A63" s="30" t="s">
        <v>24</v>
      </c>
      <c r="B63" s="30" t="s">
        <v>25</v>
      </c>
      <c r="C63" s="36" t="s">
        <v>12</v>
      </c>
      <c r="D63" s="20">
        <v>0</v>
      </c>
      <c r="E63" s="21">
        <v>118.5</v>
      </c>
      <c r="F63" s="20">
        <v>5</v>
      </c>
      <c r="G63" s="51">
        <f t="shared" ref="G63:G115" si="1">ROUND(D63*E63*(1+F63/100),4)</f>
        <v>0</v>
      </c>
    </row>
    <row r="64" spans="1:7" s="1" customFormat="1" x14ac:dyDescent="0.25">
      <c r="A64" s="30"/>
      <c r="B64" s="30" t="s">
        <v>26</v>
      </c>
      <c r="C64" s="36"/>
      <c r="D64" s="20"/>
      <c r="E64" s="21"/>
      <c r="F64" s="20"/>
      <c r="G64" s="51"/>
    </row>
    <row r="65" spans="1:16" s="1" customFormat="1" x14ac:dyDescent="0.25">
      <c r="A65" s="30" t="s">
        <v>44</v>
      </c>
      <c r="B65" s="30" t="s">
        <v>45</v>
      </c>
      <c r="C65" s="36" t="s">
        <v>14</v>
      </c>
      <c r="D65" s="20">
        <v>0</v>
      </c>
      <c r="E65" s="21">
        <v>48.898099999999999</v>
      </c>
      <c r="F65" s="20">
        <v>0</v>
      </c>
      <c r="G65" s="51">
        <f t="shared" si="1"/>
        <v>0</v>
      </c>
    </row>
    <row r="66" spans="1:16" s="1" customFormat="1" x14ac:dyDescent="0.25">
      <c r="A66" s="30" t="s">
        <v>46</v>
      </c>
      <c r="B66" s="30" t="s">
        <v>47</v>
      </c>
      <c r="C66" s="36" t="s">
        <v>12</v>
      </c>
      <c r="D66" s="20">
        <v>0</v>
      </c>
      <c r="E66" s="21">
        <v>108.1336</v>
      </c>
      <c r="F66" s="20">
        <v>0</v>
      </c>
      <c r="G66" s="51">
        <f t="shared" si="1"/>
        <v>0</v>
      </c>
    </row>
    <row r="67" spans="1:16" s="1" customFormat="1" x14ac:dyDescent="0.25">
      <c r="A67" s="30" t="s">
        <v>48</v>
      </c>
      <c r="B67" s="30" t="s">
        <v>49</v>
      </c>
      <c r="C67" s="36" t="s">
        <v>12</v>
      </c>
      <c r="D67" s="20">
        <v>0</v>
      </c>
      <c r="E67" s="21">
        <v>107.4409</v>
      </c>
      <c r="F67" s="20">
        <v>0</v>
      </c>
      <c r="G67" s="51">
        <f t="shared" si="1"/>
        <v>0</v>
      </c>
    </row>
    <row r="68" spans="1:16" s="1" customFormat="1" x14ac:dyDescent="0.25">
      <c r="A68" s="30" t="s">
        <v>42</v>
      </c>
      <c r="B68" s="30" t="s">
        <v>43</v>
      </c>
      <c r="C68" s="36" t="s">
        <v>9</v>
      </c>
      <c r="D68" s="20">
        <v>5.6300000000000003E-2</v>
      </c>
      <c r="E68" s="21">
        <v>57.020800000000001</v>
      </c>
      <c r="F68" s="20">
        <v>0</v>
      </c>
      <c r="G68" s="51">
        <f t="shared" si="1"/>
        <v>3.2103000000000002</v>
      </c>
    </row>
    <row r="69" spans="1:16" s="1" customFormat="1" x14ac:dyDescent="0.25">
      <c r="A69" s="30"/>
      <c r="B69" s="30" t="s">
        <v>53</v>
      </c>
      <c r="C69" s="36"/>
      <c r="D69" s="20"/>
      <c r="E69" s="21"/>
      <c r="F69" s="20"/>
      <c r="G69" s="51"/>
    </row>
    <row r="70" spans="1:16" s="1" customFormat="1" x14ac:dyDescent="0.25">
      <c r="A70" s="30" t="s">
        <v>54</v>
      </c>
      <c r="B70" s="30" t="s">
        <v>43</v>
      </c>
      <c r="C70" s="36" t="s">
        <v>9</v>
      </c>
      <c r="D70" s="20">
        <v>0</v>
      </c>
      <c r="E70" s="21">
        <v>35.637999999999998</v>
      </c>
      <c r="F70" s="20">
        <v>0</v>
      </c>
      <c r="G70" s="51">
        <f t="shared" si="1"/>
        <v>0</v>
      </c>
    </row>
    <row r="71" spans="1:16" s="1" customFormat="1" x14ac:dyDescent="0.25">
      <c r="A71" s="30"/>
      <c r="B71" s="30" t="s">
        <v>55</v>
      </c>
      <c r="C71" s="36"/>
      <c r="D71" s="20"/>
      <c r="E71" s="21"/>
      <c r="F71" s="20"/>
      <c r="G71" s="51"/>
    </row>
    <row r="72" spans="1:16" s="1" customFormat="1" x14ac:dyDescent="0.25">
      <c r="A72" s="30" t="s">
        <v>58</v>
      </c>
      <c r="B72" s="30" t="s">
        <v>59</v>
      </c>
      <c r="C72" s="36" t="s">
        <v>9</v>
      </c>
      <c r="D72" s="20">
        <v>0</v>
      </c>
      <c r="E72" s="21">
        <v>25.34</v>
      </c>
      <c r="F72" s="20">
        <v>3</v>
      </c>
      <c r="G72" s="51">
        <f t="shared" si="1"/>
        <v>0</v>
      </c>
      <c r="K72" s="24"/>
      <c r="L72" s="24"/>
      <c r="M72" s="24"/>
      <c r="N72" s="24"/>
      <c r="O72" s="24"/>
      <c r="P72" s="24"/>
    </row>
    <row r="73" spans="1:16" s="1" customFormat="1" x14ac:dyDescent="0.25">
      <c r="A73" s="30" t="s">
        <v>60</v>
      </c>
      <c r="B73" s="30" t="s">
        <v>61</v>
      </c>
      <c r="C73" s="36" t="s">
        <v>9</v>
      </c>
      <c r="D73" s="20">
        <v>0</v>
      </c>
      <c r="E73" s="21">
        <v>25.34</v>
      </c>
      <c r="F73" s="20">
        <v>3</v>
      </c>
      <c r="G73" s="51">
        <f t="shared" si="1"/>
        <v>0</v>
      </c>
      <c r="K73" s="24"/>
      <c r="L73" s="24"/>
      <c r="M73" s="24"/>
      <c r="N73" s="24"/>
      <c r="O73" s="24"/>
      <c r="P73" s="24"/>
    </row>
    <row r="74" spans="1:16" s="1" customFormat="1" x14ac:dyDescent="0.25">
      <c r="A74" s="30"/>
      <c r="B74" s="30" t="s">
        <v>62</v>
      </c>
      <c r="C74" s="36"/>
      <c r="D74" s="20"/>
      <c r="E74" s="21"/>
      <c r="F74" s="20"/>
      <c r="G74" s="51"/>
      <c r="K74" s="24"/>
      <c r="L74" s="24"/>
      <c r="M74" s="24"/>
      <c r="N74" s="24"/>
      <c r="O74" s="24"/>
      <c r="P74" s="24"/>
    </row>
    <row r="75" spans="1:16" s="1" customFormat="1" x14ac:dyDescent="0.25">
      <c r="A75" s="30" t="s">
        <v>63</v>
      </c>
      <c r="B75" s="30" t="s">
        <v>64</v>
      </c>
      <c r="C75" s="36" t="s">
        <v>9</v>
      </c>
      <c r="D75" s="20">
        <v>0</v>
      </c>
      <c r="E75" s="21">
        <v>25.34</v>
      </c>
      <c r="F75" s="20">
        <v>3</v>
      </c>
      <c r="G75" s="51">
        <f t="shared" si="1"/>
        <v>0</v>
      </c>
      <c r="K75" s="24"/>
      <c r="L75" s="24"/>
      <c r="M75" s="24"/>
      <c r="N75" s="24"/>
      <c r="O75" s="24"/>
      <c r="P75" s="24"/>
    </row>
    <row r="76" spans="1:16" s="1" customFormat="1" x14ac:dyDescent="0.25">
      <c r="A76" s="30"/>
      <c r="B76" s="30" t="s">
        <v>65</v>
      </c>
      <c r="C76" s="36"/>
      <c r="D76" s="20"/>
      <c r="E76" s="21"/>
      <c r="F76" s="20"/>
      <c r="G76" s="51"/>
      <c r="K76" s="24"/>
      <c r="L76" s="24"/>
      <c r="M76" s="24"/>
      <c r="N76" s="24"/>
      <c r="O76" s="24"/>
      <c r="P76" s="24"/>
    </row>
    <row r="77" spans="1:16" s="1" customFormat="1" x14ac:dyDescent="0.25">
      <c r="A77" s="30" t="s">
        <v>69</v>
      </c>
      <c r="B77" s="30" t="s">
        <v>70</v>
      </c>
      <c r="C77" s="36" t="s">
        <v>9</v>
      </c>
      <c r="D77" s="20">
        <v>0</v>
      </c>
      <c r="E77" s="21">
        <v>25.34</v>
      </c>
      <c r="F77" s="20">
        <v>3</v>
      </c>
      <c r="G77" s="51">
        <f t="shared" si="1"/>
        <v>0</v>
      </c>
      <c r="K77" s="24"/>
      <c r="L77" s="24"/>
      <c r="M77" s="24"/>
      <c r="N77" s="24"/>
      <c r="O77" s="24"/>
      <c r="P77" s="24"/>
    </row>
    <row r="78" spans="1:16" x14ac:dyDescent="0.25">
      <c r="A78" s="30"/>
      <c r="B78" s="30" t="s">
        <v>71</v>
      </c>
      <c r="C78" s="36"/>
      <c r="D78" s="20"/>
      <c r="E78" s="21"/>
      <c r="F78" s="20"/>
      <c r="G78" s="51"/>
      <c r="K78" s="25"/>
      <c r="L78" s="25"/>
      <c r="M78" s="25"/>
      <c r="N78" s="25"/>
      <c r="O78" s="25"/>
      <c r="P78" s="25"/>
    </row>
    <row r="79" spans="1:16" s="1" customFormat="1" x14ac:dyDescent="0.25">
      <c r="A79" s="30" t="s">
        <v>10</v>
      </c>
      <c r="B79" s="30" t="s">
        <v>11</v>
      </c>
      <c r="C79" s="36" t="s">
        <v>9</v>
      </c>
      <c r="D79" s="20">
        <v>0</v>
      </c>
      <c r="E79" s="21">
        <v>18.309999999999999</v>
      </c>
      <c r="F79" s="20">
        <v>3</v>
      </c>
      <c r="G79" s="51">
        <f t="shared" si="1"/>
        <v>0</v>
      </c>
      <c r="K79" s="24"/>
      <c r="L79" s="24"/>
      <c r="M79" s="24"/>
      <c r="N79" s="24"/>
      <c r="O79" s="24"/>
      <c r="P79" s="24"/>
    </row>
    <row r="80" spans="1:16" s="1" customFormat="1" x14ac:dyDescent="0.25">
      <c r="A80" s="30"/>
      <c r="B80" s="30" t="s">
        <v>72</v>
      </c>
      <c r="C80" s="36"/>
      <c r="D80" s="20"/>
      <c r="E80" s="21"/>
      <c r="F80" s="20"/>
      <c r="G80" s="51"/>
      <c r="K80" s="24"/>
      <c r="L80" s="24"/>
      <c r="M80" s="24"/>
      <c r="N80" s="24"/>
      <c r="O80" s="24"/>
      <c r="P80" s="24"/>
    </row>
    <row r="81" spans="1:16" s="1" customFormat="1" x14ac:dyDescent="0.25">
      <c r="A81" s="30" t="s">
        <v>38</v>
      </c>
      <c r="B81" s="30" t="s">
        <v>39</v>
      </c>
      <c r="C81" s="36" t="s">
        <v>9</v>
      </c>
      <c r="D81" s="20">
        <v>8.4500000000000006E-2</v>
      </c>
      <c r="E81" s="21">
        <v>370.17419999999998</v>
      </c>
      <c r="F81" s="20">
        <v>0</v>
      </c>
      <c r="G81" s="51">
        <f t="shared" si="1"/>
        <v>31.279699999999998</v>
      </c>
      <c r="K81" s="24"/>
      <c r="L81" s="24"/>
      <c r="M81" s="24"/>
      <c r="N81" s="24"/>
      <c r="O81" s="24"/>
      <c r="P81" s="24"/>
    </row>
    <row r="82" spans="1:16" s="1" customFormat="1" x14ac:dyDescent="0.25">
      <c r="A82" s="30" t="s">
        <v>73</v>
      </c>
      <c r="B82" s="30" t="s">
        <v>74</v>
      </c>
      <c r="C82" s="36" t="s">
        <v>9</v>
      </c>
      <c r="D82" s="20">
        <v>0</v>
      </c>
      <c r="E82" s="21">
        <v>102.04219999999999</v>
      </c>
      <c r="F82" s="20">
        <v>0</v>
      </c>
      <c r="G82" s="51">
        <f t="shared" si="1"/>
        <v>0</v>
      </c>
    </row>
    <row r="83" spans="1:16" ht="15.6" customHeight="1" x14ac:dyDescent="0.25">
      <c r="A83" s="30" t="s">
        <v>40</v>
      </c>
      <c r="B83" s="30" t="s">
        <v>41</v>
      </c>
      <c r="C83" s="36" t="s">
        <v>9</v>
      </c>
      <c r="D83" s="20">
        <v>7.0400000000000004E-2</v>
      </c>
      <c r="E83" s="21">
        <v>313.1807</v>
      </c>
      <c r="F83" s="20">
        <v>0</v>
      </c>
      <c r="G83" s="51">
        <f t="shared" si="1"/>
        <v>22.047899999999998</v>
      </c>
    </row>
    <row r="84" spans="1:16" x14ac:dyDescent="0.25">
      <c r="A84" s="30"/>
      <c r="B84" s="30" t="s">
        <v>75</v>
      </c>
      <c r="C84" s="36"/>
      <c r="D84" s="20"/>
      <c r="E84" s="21"/>
      <c r="F84" s="20"/>
      <c r="G84" s="51"/>
    </row>
    <row r="85" spans="1:16" x14ac:dyDescent="0.25">
      <c r="A85" s="30" t="s">
        <v>76</v>
      </c>
      <c r="B85" s="30" t="s">
        <v>41</v>
      </c>
      <c r="C85" s="36" t="s">
        <v>9</v>
      </c>
      <c r="D85" s="20">
        <v>0</v>
      </c>
      <c r="E85" s="21">
        <v>133.8081</v>
      </c>
      <c r="F85" s="20">
        <v>0</v>
      </c>
      <c r="G85" s="51">
        <f t="shared" si="1"/>
        <v>0</v>
      </c>
    </row>
    <row r="86" spans="1:16" x14ac:dyDescent="0.25">
      <c r="A86" s="30"/>
      <c r="B86" s="30" t="s">
        <v>77</v>
      </c>
      <c r="C86" s="36"/>
      <c r="D86" s="20"/>
      <c r="E86" s="21"/>
      <c r="F86" s="20"/>
      <c r="G86" s="51"/>
    </row>
    <row r="87" spans="1:16" x14ac:dyDescent="0.25">
      <c r="A87" s="30" t="s">
        <v>78</v>
      </c>
      <c r="B87" s="30" t="s">
        <v>79</v>
      </c>
      <c r="C87" s="36" t="s">
        <v>16</v>
      </c>
      <c r="D87" s="20">
        <v>0</v>
      </c>
      <c r="E87" s="21">
        <v>7.8624999999999998</v>
      </c>
      <c r="F87" s="20">
        <v>0</v>
      </c>
      <c r="G87" s="51">
        <f t="shared" si="1"/>
        <v>0</v>
      </c>
    </row>
    <row r="88" spans="1:16" x14ac:dyDescent="0.25">
      <c r="A88" s="30" t="s">
        <v>80</v>
      </c>
      <c r="B88" s="30" t="s">
        <v>81</v>
      </c>
      <c r="C88" s="36" t="s">
        <v>16</v>
      </c>
      <c r="D88" s="20">
        <v>0</v>
      </c>
      <c r="E88" s="21">
        <v>4.7206999999999999</v>
      </c>
      <c r="F88" s="20">
        <v>0</v>
      </c>
      <c r="G88" s="51">
        <f t="shared" si="1"/>
        <v>0</v>
      </c>
    </row>
    <row r="89" spans="1:16" x14ac:dyDescent="0.25">
      <c r="A89" s="30" t="s">
        <v>82</v>
      </c>
      <c r="B89" s="30" t="s">
        <v>83</v>
      </c>
      <c r="C89" s="36" t="s">
        <v>14</v>
      </c>
      <c r="D89" s="20">
        <v>0</v>
      </c>
      <c r="E89" s="21">
        <v>184.3458</v>
      </c>
      <c r="F89" s="20">
        <v>0</v>
      </c>
      <c r="G89" s="51">
        <f t="shared" si="1"/>
        <v>0</v>
      </c>
    </row>
    <row r="90" spans="1:16" x14ac:dyDescent="0.25">
      <c r="A90" s="30" t="s">
        <v>84</v>
      </c>
      <c r="B90" s="30" t="s">
        <v>85</v>
      </c>
      <c r="C90" s="36" t="s">
        <v>16</v>
      </c>
      <c r="D90" s="20">
        <v>0</v>
      </c>
      <c r="E90" s="21">
        <v>1.8894</v>
      </c>
      <c r="F90" s="20">
        <v>0</v>
      </c>
      <c r="G90" s="51">
        <f t="shared" si="1"/>
        <v>0</v>
      </c>
    </row>
    <row r="91" spans="1:16" x14ac:dyDescent="0.25">
      <c r="A91" s="30" t="s">
        <v>86</v>
      </c>
      <c r="B91" s="30" t="s">
        <v>87</v>
      </c>
      <c r="C91" s="36" t="s">
        <v>9</v>
      </c>
      <c r="D91" s="20">
        <v>0</v>
      </c>
      <c r="E91" s="21">
        <v>35.01</v>
      </c>
      <c r="F91" s="20">
        <v>3</v>
      </c>
      <c r="G91" s="51">
        <f t="shared" si="1"/>
        <v>0</v>
      </c>
    </row>
    <row r="92" spans="1:16" x14ac:dyDescent="0.25">
      <c r="A92" s="30"/>
      <c r="B92" s="30" t="s">
        <v>88</v>
      </c>
      <c r="C92" s="36"/>
      <c r="D92" s="20"/>
      <c r="E92" s="21"/>
      <c r="F92" s="20"/>
      <c r="G92" s="51"/>
    </row>
    <row r="93" spans="1:16" x14ac:dyDescent="0.25">
      <c r="A93" s="30" t="s">
        <v>27</v>
      </c>
      <c r="B93" s="30" t="s">
        <v>28</v>
      </c>
      <c r="C93" s="36" t="s">
        <v>13</v>
      </c>
      <c r="D93" s="20">
        <v>0</v>
      </c>
      <c r="E93" s="21">
        <v>90.4</v>
      </c>
      <c r="F93" s="20">
        <v>5</v>
      </c>
      <c r="G93" s="51">
        <f t="shared" si="1"/>
        <v>0</v>
      </c>
    </row>
    <row r="94" spans="1:16" x14ac:dyDescent="0.25">
      <c r="A94" s="30"/>
      <c r="B94" s="30" t="s">
        <v>29</v>
      </c>
      <c r="C94" s="36"/>
      <c r="D94" s="20"/>
      <c r="E94" s="21"/>
      <c r="F94" s="20"/>
      <c r="G94" s="51"/>
    </row>
    <row r="95" spans="1:16" x14ac:dyDescent="0.25">
      <c r="A95" s="30" t="s">
        <v>89</v>
      </c>
      <c r="B95" s="30" t="s">
        <v>90</v>
      </c>
      <c r="C95" s="36" t="s">
        <v>16</v>
      </c>
      <c r="D95" s="20">
        <v>0</v>
      </c>
      <c r="E95" s="21">
        <v>0.60219999999999996</v>
      </c>
      <c r="F95" s="20">
        <v>5</v>
      </c>
      <c r="G95" s="51">
        <f t="shared" si="1"/>
        <v>0</v>
      </c>
    </row>
    <row r="96" spans="1:16" x14ac:dyDescent="0.25">
      <c r="A96" s="30"/>
      <c r="B96" s="30" t="s">
        <v>91</v>
      </c>
      <c r="C96" s="30"/>
      <c r="D96" s="20"/>
      <c r="E96" s="21"/>
      <c r="F96" s="20"/>
      <c r="G96" s="51"/>
    </row>
    <row r="97" spans="1:7" x14ac:dyDescent="0.25">
      <c r="A97" s="31" t="s">
        <v>98</v>
      </c>
      <c r="B97" s="31" t="s">
        <v>99</v>
      </c>
      <c r="C97" s="37" t="s">
        <v>7</v>
      </c>
      <c r="D97" s="32"/>
      <c r="E97" s="34">
        <f>SUM(G101:G104)</f>
        <v>2120.2307999999998</v>
      </c>
      <c r="F97" s="20"/>
      <c r="G97" s="51"/>
    </row>
    <row r="98" spans="1:7" x14ac:dyDescent="0.25">
      <c r="A98" s="31"/>
      <c r="B98" s="31" t="s">
        <v>100</v>
      </c>
      <c r="C98" s="37"/>
      <c r="D98" s="32"/>
      <c r="E98" s="33"/>
      <c r="F98" s="20"/>
      <c r="G98" s="51"/>
    </row>
    <row r="99" spans="1:7" x14ac:dyDescent="0.25">
      <c r="A99" s="31"/>
      <c r="B99" s="31" t="s">
        <v>101</v>
      </c>
      <c r="C99" s="37"/>
      <c r="D99" s="32"/>
      <c r="E99" s="33"/>
      <c r="F99" s="20"/>
      <c r="G99" s="51"/>
    </row>
    <row r="100" spans="1:7" x14ac:dyDescent="0.25">
      <c r="A100" s="31"/>
      <c r="B100" s="31" t="s">
        <v>102</v>
      </c>
      <c r="C100" s="37"/>
      <c r="D100" s="32"/>
      <c r="E100" s="33"/>
      <c r="F100" s="20"/>
      <c r="G100" s="51"/>
    </row>
    <row r="101" spans="1:7" s="2" customFormat="1" x14ac:dyDescent="0.25">
      <c r="A101" s="30" t="s">
        <v>103</v>
      </c>
      <c r="B101" s="30" t="s">
        <v>104</v>
      </c>
      <c r="C101" s="36" t="s">
        <v>14</v>
      </c>
      <c r="D101" s="20">
        <v>10.119999999999999</v>
      </c>
      <c r="E101" s="21">
        <v>81.715199999999996</v>
      </c>
      <c r="F101" s="20">
        <v>0</v>
      </c>
      <c r="G101" s="51">
        <f t="shared" si="1"/>
        <v>826.95780000000002</v>
      </c>
    </row>
    <row r="102" spans="1:7" s="2" customFormat="1" x14ac:dyDescent="0.25">
      <c r="A102" s="30" t="s">
        <v>44</v>
      </c>
      <c r="B102" s="30" t="s">
        <v>45</v>
      </c>
      <c r="C102" s="36" t="s">
        <v>14</v>
      </c>
      <c r="D102" s="20">
        <v>8.74</v>
      </c>
      <c r="E102" s="21">
        <v>48.898099999999999</v>
      </c>
      <c r="F102" s="20">
        <v>0</v>
      </c>
      <c r="G102" s="51">
        <f t="shared" si="1"/>
        <v>427.36939999999998</v>
      </c>
    </row>
    <row r="103" spans="1:7" x14ac:dyDescent="0.25">
      <c r="A103" s="30" t="s">
        <v>105</v>
      </c>
      <c r="B103" s="30" t="s">
        <v>106</v>
      </c>
      <c r="C103" s="36" t="s">
        <v>12</v>
      </c>
      <c r="D103" s="20">
        <v>1.21</v>
      </c>
      <c r="E103" s="21">
        <v>64.121600000000001</v>
      </c>
      <c r="F103" s="20">
        <v>0</v>
      </c>
      <c r="G103" s="51">
        <f t="shared" si="1"/>
        <v>77.587100000000007</v>
      </c>
    </row>
    <row r="104" spans="1:7" x14ac:dyDescent="0.25">
      <c r="A104" s="30" t="s">
        <v>107</v>
      </c>
      <c r="B104" s="30" t="s">
        <v>108</v>
      </c>
      <c r="C104" s="36" t="s">
        <v>12</v>
      </c>
      <c r="D104" s="20">
        <v>1.5289999999999999</v>
      </c>
      <c r="E104" s="21">
        <v>515.57650000000001</v>
      </c>
      <c r="F104" s="20">
        <v>0</v>
      </c>
      <c r="G104" s="51">
        <f t="shared" si="1"/>
        <v>788.31650000000002</v>
      </c>
    </row>
    <row r="105" spans="1:7" x14ac:dyDescent="0.25">
      <c r="A105" s="31" t="s">
        <v>109</v>
      </c>
      <c r="B105" s="31" t="s">
        <v>110</v>
      </c>
      <c r="C105" s="37" t="s">
        <v>7</v>
      </c>
      <c r="D105" s="32"/>
      <c r="E105" s="34">
        <f>SUM(G109:G115)</f>
        <v>1794.8140000000001</v>
      </c>
      <c r="F105" s="32"/>
      <c r="G105" s="51"/>
    </row>
    <row r="106" spans="1:7" x14ac:dyDescent="0.25">
      <c r="A106" s="31"/>
      <c r="B106" s="31" t="s">
        <v>111</v>
      </c>
      <c r="C106" s="37"/>
      <c r="D106" s="32"/>
      <c r="E106" s="33"/>
      <c r="F106" s="32"/>
      <c r="G106" s="51"/>
    </row>
    <row r="107" spans="1:7" x14ac:dyDescent="0.25">
      <c r="A107" s="31"/>
      <c r="B107" s="31" t="s">
        <v>112</v>
      </c>
      <c r="C107" s="37"/>
      <c r="D107" s="32"/>
      <c r="E107" s="33"/>
      <c r="F107" s="32"/>
      <c r="G107" s="51"/>
    </row>
    <row r="108" spans="1:7" x14ac:dyDescent="0.25">
      <c r="A108" s="31"/>
      <c r="B108" s="31" t="s">
        <v>113</v>
      </c>
      <c r="C108" s="37"/>
      <c r="D108" s="32"/>
      <c r="E108" s="33"/>
      <c r="F108" s="32"/>
      <c r="G108" s="51"/>
    </row>
    <row r="109" spans="1:7" x14ac:dyDescent="0.25">
      <c r="A109" s="30" t="s">
        <v>17</v>
      </c>
      <c r="B109" s="30" t="s">
        <v>18</v>
      </c>
      <c r="C109" s="36" t="s">
        <v>12</v>
      </c>
      <c r="D109" s="20">
        <v>1.06</v>
      </c>
      <c r="E109" s="21">
        <v>372.74520000000001</v>
      </c>
      <c r="F109" s="20">
        <v>0</v>
      </c>
      <c r="G109" s="51">
        <f t="shared" si="1"/>
        <v>395.10989999999998</v>
      </c>
    </row>
    <row r="110" spans="1:7" x14ac:dyDescent="0.25">
      <c r="A110" s="30" t="s">
        <v>103</v>
      </c>
      <c r="B110" s="30" t="s">
        <v>104</v>
      </c>
      <c r="C110" s="36" t="s">
        <v>14</v>
      </c>
      <c r="D110" s="20">
        <v>9.02</v>
      </c>
      <c r="E110" s="21">
        <v>81.715199999999996</v>
      </c>
      <c r="F110" s="20">
        <v>0</v>
      </c>
      <c r="G110" s="51">
        <f t="shared" si="1"/>
        <v>737.0711</v>
      </c>
    </row>
    <row r="111" spans="1:7" x14ac:dyDescent="0.25">
      <c r="A111" s="30" t="s">
        <v>114</v>
      </c>
      <c r="B111" s="30" t="s">
        <v>115</v>
      </c>
      <c r="C111" s="36" t="s">
        <v>12</v>
      </c>
      <c r="D111" s="20">
        <v>1.06</v>
      </c>
      <c r="E111" s="21">
        <v>90.305099999999996</v>
      </c>
      <c r="F111" s="20">
        <v>0</v>
      </c>
      <c r="G111" s="51">
        <f t="shared" si="1"/>
        <v>95.723399999999998</v>
      </c>
    </row>
    <row r="112" spans="1:7" x14ac:dyDescent="0.25">
      <c r="A112" s="30" t="s">
        <v>116</v>
      </c>
      <c r="B112" s="30" t="s">
        <v>117</v>
      </c>
      <c r="C112" s="36" t="s">
        <v>12</v>
      </c>
      <c r="D112" s="20">
        <v>1.06</v>
      </c>
      <c r="E112" s="21">
        <v>136.02189999999999</v>
      </c>
      <c r="F112" s="20">
        <v>0</v>
      </c>
      <c r="G112" s="51">
        <f t="shared" si="1"/>
        <v>144.1832</v>
      </c>
    </row>
    <row r="113" spans="1:7" x14ac:dyDescent="0.25">
      <c r="A113" s="30" t="s">
        <v>118</v>
      </c>
      <c r="B113" s="30" t="s">
        <v>119</v>
      </c>
      <c r="C113" s="36" t="s">
        <v>12</v>
      </c>
      <c r="D113" s="20">
        <v>0.77900000000000003</v>
      </c>
      <c r="E113" s="21">
        <v>61.292700000000004</v>
      </c>
      <c r="F113" s="20">
        <v>0</v>
      </c>
      <c r="G113" s="51">
        <f t="shared" si="1"/>
        <v>47.747</v>
      </c>
    </row>
    <row r="114" spans="1:7" x14ac:dyDescent="0.25">
      <c r="A114" s="30" t="s">
        <v>78</v>
      </c>
      <c r="B114" s="30" t="s">
        <v>79</v>
      </c>
      <c r="C114" s="36" t="s">
        <v>16</v>
      </c>
      <c r="D114" s="20">
        <v>29.8</v>
      </c>
      <c r="E114" s="21">
        <v>7.8624999999999998</v>
      </c>
      <c r="F114" s="20">
        <v>0</v>
      </c>
      <c r="G114" s="51">
        <f t="shared" si="1"/>
        <v>234.30250000000001</v>
      </c>
    </row>
    <row r="115" spans="1:7" x14ac:dyDescent="0.25">
      <c r="A115" s="30" t="s">
        <v>80</v>
      </c>
      <c r="B115" s="30" t="s">
        <v>81</v>
      </c>
      <c r="C115" s="36" t="s">
        <v>16</v>
      </c>
      <c r="D115" s="20">
        <v>29.8</v>
      </c>
      <c r="E115" s="21">
        <v>4.7206999999999999</v>
      </c>
      <c r="F115" s="20">
        <v>0</v>
      </c>
      <c r="G115" s="51">
        <f t="shared" si="1"/>
        <v>140.67689999999999</v>
      </c>
    </row>
    <row r="116" spans="1:7" x14ac:dyDescent="0.25">
      <c r="A116" s="31" t="s">
        <v>120</v>
      </c>
      <c r="B116" s="31" t="s">
        <v>121</v>
      </c>
      <c r="C116" s="37" t="s">
        <v>12</v>
      </c>
      <c r="D116" s="32"/>
      <c r="E116" s="34">
        <f>SUM(G122:G136)</f>
        <v>921.98209999999995</v>
      </c>
      <c r="F116" s="32"/>
      <c r="G116" s="34"/>
    </row>
    <row r="117" spans="1:7" x14ac:dyDescent="0.25">
      <c r="A117" s="31"/>
      <c r="B117" s="31" t="s">
        <v>122</v>
      </c>
      <c r="C117" s="37"/>
      <c r="D117" s="32"/>
      <c r="E117" s="33"/>
      <c r="F117" s="32"/>
      <c r="G117" s="34"/>
    </row>
    <row r="118" spans="1:7" x14ac:dyDescent="0.25">
      <c r="A118" s="31"/>
      <c r="B118" s="31" t="s">
        <v>123</v>
      </c>
      <c r="C118" s="37"/>
      <c r="D118" s="32"/>
      <c r="E118" s="33"/>
      <c r="F118" s="32"/>
      <c r="G118" s="34"/>
    </row>
    <row r="119" spans="1:7" x14ac:dyDescent="0.25">
      <c r="A119" s="31"/>
      <c r="B119" s="31" t="s">
        <v>124</v>
      </c>
      <c r="C119" s="37"/>
      <c r="D119" s="32"/>
      <c r="E119" s="33"/>
      <c r="F119" s="32"/>
      <c r="G119" s="34"/>
    </row>
    <row r="120" spans="1:7" x14ac:dyDescent="0.25">
      <c r="A120" s="31"/>
      <c r="B120" s="31" t="s">
        <v>125</v>
      </c>
      <c r="C120" s="37"/>
      <c r="D120" s="32"/>
      <c r="E120" s="33"/>
      <c r="F120" s="32"/>
      <c r="G120" s="34"/>
    </row>
    <row r="121" spans="1:7" x14ac:dyDescent="0.25">
      <c r="A121" s="31"/>
      <c r="B121" s="31" t="s">
        <v>126</v>
      </c>
      <c r="C121" s="37"/>
      <c r="D121" s="32"/>
      <c r="E121" s="33"/>
      <c r="F121" s="32"/>
      <c r="G121" s="34"/>
    </row>
    <row r="122" spans="1:7" x14ac:dyDescent="0.25">
      <c r="A122" s="30" t="s">
        <v>127</v>
      </c>
      <c r="B122" s="30" t="s">
        <v>128</v>
      </c>
      <c r="C122" s="36" t="s">
        <v>8</v>
      </c>
      <c r="D122" s="20">
        <v>0</v>
      </c>
      <c r="E122" s="21">
        <v>8.5166000000000004</v>
      </c>
      <c r="F122" s="20">
        <v>0</v>
      </c>
      <c r="G122" s="51">
        <f t="shared" ref="G122:G124" si="2">ROUND(D122*E122*(1+F122/100),4)</f>
        <v>0</v>
      </c>
    </row>
    <row r="123" spans="1:7" x14ac:dyDescent="0.25">
      <c r="A123" s="30" t="s">
        <v>129</v>
      </c>
      <c r="B123" s="30" t="s">
        <v>130</v>
      </c>
      <c r="C123" s="36" t="s">
        <v>8</v>
      </c>
      <c r="D123" s="20">
        <v>0</v>
      </c>
      <c r="E123" s="21">
        <v>7.16</v>
      </c>
      <c r="F123" s="20">
        <v>0</v>
      </c>
      <c r="G123" s="51">
        <f t="shared" si="2"/>
        <v>0</v>
      </c>
    </row>
    <row r="124" spans="1:7" x14ac:dyDescent="0.25">
      <c r="A124" s="30" t="s">
        <v>131</v>
      </c>
      <c r="B124" s="30" t="s">
        <v>132</v>
      </c>
      <c r="C124" s="36" t="s">
        <v>16</v>
      </c>
      <c r="D124" s="20">
        <v>0</v>
      </c>
      <c r="E124" s="21">
        <v>18.29</v>
      </c>
      <c r="F124" s="20">
        <v>0</v>
      </c>
      <c r="G124" s="51">
        <f t="shared" si="2"/>
        <v>0</v>
      </c>
    </row>
    <row r="125" spans="1:7" x14ac:dyDescent="0.25">
      <c r="A125" s="30"/>
      <c r="B125" s="30" t="s">
        <v>133</v>
      </c>
      <c r="C125" s="36"/>
      <c r="D125" s="20"/>
      <c r="E125" s="21"/>
      <c r="F125" s="20"/>
      <c r="G125" s="53"/>
    </row>
    <row r="126" spans="1:7" x14ac:dyDescent="0.25">
      <c r="A126" s="30" t="s">
        <v>134</v>
      </c>
      <c r="B126" s="30" t="s">
        <v>135</v>
      </c>
      <c r="C126" s="36" t="s">
        <v>9</v>
      </c>
      <c r="D126" s="20">
        <v>0</v>
      </c>
      <c r="E126" s="21">
        <v>193.91419999999999</v>
      </c>
      <c r="F126" s="20">
        <v>0</v>
      </c>
      <c r="G126" s="51">
        <f t="shared" ref="G126:G128" si="3">ROUND(D126*E126*(1+F126/100),4)</f>
        <v>0</v>
      </c>
    </row>
    <row r="127" spans="1:7" x14ac:dyDescent="0.25">
      <c r="A127" s="30" t="s">
        <v>58</v>
      </c>
      <c r="B127" s="30" t="s">
        <v>59</v>
      </c>
      <c r="C127" s="36" t="s">
        <v>9</v>
      </c>
      <c r="D127" s="20">
        <v>0</v>
      </c>
      <c r="E127" s="21">
        <v>25.34</v>
      </c>
      <c r="F127" s="20">
        <v>3</v>
      </c>
      <c r="G127" s="51">
        <f t="shared" si="3"/>
        <v>0</v>
      </c>
    </row>
    <row r="128" spans="1:7" x14ac:dyDescent="0.25">
      <c r="A128" s="30" t="s">
        <v>69</v>
      </c>
      <c r="B128" s="30" t="s">
        <v>70</v>
      </c>
      <c r="C128" s="36" t="s">
        <v>9</v>
      </c>
      <c r="D128" s="20">
        <v>0</v>
      </c>
      <c r="E128" s="21">
        <v>25.34</v>
      </c>
      <c r="F128" s="20">
        <v>3</v>
      </c>
      <c r="G128" s="51">
        <f t="shared" si="3"/>
        <v>0</v>
      </c>
    </row>
    <row r="129" spans="1:7" x14ac:dyDescent="0.25">
      <c r="A129" s="30"/>
      <c r="B129" s="30" t="s">
        <v>71</v>
      </c>
      <c r="C129" s="36"/>
      <c r="D129" s="20"/>
      <c r="E129" s="21"/>
      <c r="F129" s="20"/>
      <c r="G129" s="53"/>
    </row>
    <row r="130" spans="1:7" x14ac:dyDescent="0.25">
      <c r="A130" s="30" t="s">
        <v>10</v>
      </c>
      <c r="B130" s="30" t="s">
        <v>11</v>
      </c>
      <c r="C130" s="36" t="s">
        <v>9</v>
      </c>
      <c r="D130" s="20">
        <v>0</v>
      </c>
      <c r="E130" s="21">
        <v>18.309999999999999</v>
      </c>
      <c r="F130" s="20">
        <v>3</v>
      </c>
      <c r="G130" s="51">
        <f t="shared" ref="G130" si="4">ROUND(D130*E130*(1+F130/100),4)</f>
        <v>0</v>
      </c>
    </row>
    <row r="131" spans="1:7" x14ac:dyDescent="0.25">
      <c r="A131" s="30"/>
      <c r="B131" s="30" t="s">
        <v>72</v>
      </c>
      <c r="C131" s="36"/>
      <c r="D131" s="20"/>
      <c r="E131" s="21"/>
      <c r="F131" s="20"/>
      <c r="G131" s="53"/>
    </row>
    <row r="132" spans="1:7" x14ac:dyDescent="0.25">
      <c r="A132" s="30" t="s">
        <v>136</v>
      </c>
      <c r="B132" s="30" t="s">
        <v>137</v>
      </c>
      <c r="C132" s="36" t="s">
        <v>7</v>
      </c>
      <c r="D132" s="20">
        <v>1</v>
      </c>
      <c r="E132" s="21">
        <v>729.48209999999995</v>
      </c>
      <c r="F132" s="20">
        <v>0</v>
      </c>
      <c r="G132" s="51">
        <f t="shared" ref="G132" si="5">ROUND(D132*E132*(1+F132/100),4)</f>
        <v>729.48209999999995</v>
      </c>
    </row>
    <row r="133" spans="1:7" x14ac:dyDescent="0.25">
      <c r="A133" s="30"/>
      <c r="B133" s="30" t="s">
        <v>138</v>
      </c>
      <c r="C133" s="36"/>
      <c r="D133" s="20"/>
      <c r="E133" s="21"/>
      <c r="F133" s="20"/>
      <c r="G133" s="53"/>
    </row>
    <row r="134" spans="1:7" x14ac:dyDescent="0.25">
      <c r="A134" s="30" t="s">
        <v>139</v>
      </c>
      <c r="B134" s="30" t="s">
        <v>140</v>
      </c>
      <c r="C134" s="36" t="s">
        <v>14</v>
      </c>
      <c r="D134" s="20">
        <v>0.5</v>
      </c>
      <c r="E134" s="21">
        <v>11.2</v>
      </c>
      <c r="F134" s="20">
        <v>0</v>
      </c>
      <c r="G134" s="51">
        <f t="shared" ref="G134" si="6">ROUND(D134*E134*(1+F134/100),4)</f>
        <v>5.6</v>
      </c>
    </row>
    <row r="135" spans="1:7" x14ac:dyDescent="0.25">
      <c r="A135" s="30"/>
      <c r="B135" s="30" t="s">
        <v>141</v>
      </c>
      <c r="C135" s="36"/>
      <c r="D135" s="20"/>
      <c r="E135" s="21"/>
      <c r="F135" s="20"/>
      <c r="G135" s="53"/>
    </row>
    <row r="136" spans="1:7" x14ac:dyDescent="0.25">
      <c r="A136" s="30" t="s">
        <v>142</v>
      </c>
      <c r="B136" s="30" t="s">
        <v>143</v>
      </c>
      <c r="C136" s="36" t="s">
        <v>13</v>
      </c>
      <c r="D136" s="20">
        <v>2.1</v>
      </c>
      <c r="E136" s="21">
        <v>89</v>
      </c>
      <c r="F136" s="20">
        <v>0</v>
      </c>
      <c r="G136" s="51">
        <f t="shared" ref="G136" si="7">ROUND(D136*E136*(1+F136/100),4)</f>
        <v>186.9</v>
      </c>
    </row>
    <row r="137" spans="1:7" x14ac:dyDescent="0.25">
      <c r="A137" s="31" t="s">
        <v>144</v>
      </c>
      <c r="B137" s="31" t="s">
        <v>145</v>
      </c>
      <c r="C137" s="37" t="s">
        <v>12</v>
      </c>
      <c r="D137" s="32"/>
      <c r="E137" s="34">
        <f>SUM(G141:G148)+0.01</f>
        <v>335.827</v>
      </c>
      <c r="F137" s="32"/>
      <c r="G137" s="34"/>
    </row>
    <row r="138" spans="1:7" x14ac:dyDescent="0.25">
      <c r="A138" s="31"/>
      <c r="B138" s="31" t="s">
        <v>146</v>
      </c>
      <c r="C138" s="37"/>
      <c r="D138" s="32"/>
      <c r="E138" s="33"/>
      <c r="F138" s="32"/>
      <c r="G138" s="34"/>
    </row>
    <row r="139" spans="1:7" x14ac:dyDescent="0.25">
      <c r="A139" s="31"/>
      <c r="B139" s="31" t="s">
        <v>147</v>
      </c>
      <c r="C139" s="37"/>
      <c r="D139" s="32"/>
      <c r="E139" s="33"/>
      <c r="F139" s="32"/>
      <c r="G139" s="34"/>
    </row>
    <row r="140" spans="1:7" x14ac:dyDescent="0.25">
      <c r="A140" s="31"/>
      <c r="B140" s="31" t="s">
        <v>148</v>
      </c>
      <c r="C140" s="37"/>
      <c r="D140" s="32"/>
      <c r="E140" s="33"/>
      <c r="F140" s="32"/>
      <c r="G140" s="34"/>
    </row>
    <row r="141" spans="1:7" x14ac:dyDescent="0.25">
      <c r="A141" s="30" t="s">
        <v>149</v>
      </c>
      <c r="B141" s="30" t="s">
        <v>70</v>
      </c>
      <c r="C141" s="36" t="s">
        <v>9</v>
      </c>
      <c r="D141" s="20">
        <v>2.4700000000000002</v>
      </c>
      <c r="E141" s="21">
        <v>21.96</v>
      </c>
      <c r="F141" s="20">
        <v>3</v>
      </c>
      <c r="G141" s="51">
        <f t="shared" ref="G141" si="8">ROUND(D141*E141*(1+F141/100),4)</f>
        <v>55.868400000000001</v>
      </c>
    </row>
    <row r="142" spans="1:7" x14ac:dyDescent="0.25">
      <c r="A142" s="30"/>
      <c r="B142" s="30" t="s">
        <v>150</v>
      </c>
      <c r="C142" s="36"/>
      <c r="D142" s="20"/>
      <c r="E142" s="21"/>
      <c r="F142" s="20"/>
      <c r="G142" s="53"/>
    </row>
    <row r="143" spans="1:7" x14ac:dyDescent="0.25">
      <c r="A143" s="30" t="s">
        <v>151</v>
      </c>
      <c r="B143" s="30" t="s">
        <v>152</v>
      </c>
      <c r="C143" s="36" t="s">
        <v>9</v>
      </c>
      <c r="D143" s="20">
        <v>0.48</v>
      </c>
      <c r="E143" s="21">
        <v>21.96</v>
      </c>
      <c r="F143" s="20">
        <v>3</v>
      </c>
      <c r="G143" s="51">
        <f t="shared" ref="G143" si="9">ROUND(D143*E143*(1+F143/100),4)</f>
        <v>10.856999999999999</v>
      </c>
    </row>
    <row r="144" spans="1:7" x14ac:dyDescent="0.25">
      <c r="A144" s="30"/>
      <c r="B144" s="30" t="s">
        <v>153</v>
      </c>
      <c r="C144" s="36"/>
      <c r="D144" s="20"/>
      <c r="E144" s="21"/>
      <c r="F144" s="20"/>
      <c r="G144" s="53"/>
    </row>
    <row r="145" spans="1:7" x14ac:dyDescent="0.25">
      <c r="A145" s="30" t="s">
        <v>154</v>
      </c>
      <c r="B145" s="30" t="s">
        <v>11</v>
      </c>
      <c r="C145" s="36" t="s">
        <v>9</v>
      </c>
      <c r="D145" s="20">
        <v>0</v>
      </c>
      <c r="E145" s="21">
        <v>15.87</v>
      </c>
      <c r="F145" s="20">
        <v>3</v>
      </c>
      <c r="G145" s="51">
        <f t="shared" ref="G145" si="10">ROUND(D145*E145*(1+F145/100),4)</f>
        <v>0</v>
      </c>
    </row>
    <row r="146" spans="1:7" x14ac:dyDescent="0.25">
      <c r="A146" s="30"/>
      <c r="B146" s="30" t="s">
        <v>155</v>
      </c>
      <c r="C146" s="36"/>
      <c r="D146" s="20"/>
      <c r="E146" s="21"/>
      <c r="F146" s="20"/>
      <c r="G146" s="53"/>
    </row>
    <row r="147" spans="1:7" x14ac:dyDescent="0.25">
      <c r="A147" s="30" t="s">
        <v>156</v>
      </c>
      <c r="B147" s="30" t="s">
        <v>157</v>
      </c>
      <c r="C147" s="36" t="s">
        <v>12</v>
      </c>
      <c r="D147" s="20">
        <v>0.12</v>
      </c>
      <c r="E147" s="21">
        <v>396.54629999999997</v>
      </c>
      <c r="F147" s="20">
        <v>0</v>
      </c>
      <c r="G147" s="51">
        <f t="shared" ref="G147:G148" si="11">ROUND(D147*E147*(1+F147/100),4)</f>
        <v>47.585599999999999</v>
      </c>
    </row>
    <row r="148" spans="1:7" x14ac:dyDescent="0.25">
      <c r="A148" s="30" t="s">
        <v>158</v>
      </c>
      <c r="B148" s="30" t="s">
        <v>159</v>
      </c>
      <c r="C148" s="36" t="s">
        <v>16</v>
      </c>
      <c r="D148" s="20">
        <v>20.100000000000001</v>
      </c>
      <c r="E148" s="21">
        <v>11.020200000000001</v>
      </c>
      <c r="F148" s="20">
        <v>0</v>
      </c>
      <c r="G148" s="51">
        <f t="shared" si="11"/>
        <v>221.506</v>
      </c>
    </row>
    <row r="149" spans="1:7" x14ac:dyDescent="0.25">
      <c r="A149" s="30"/>
      <c r="B149" s="30" t="s">
        <v>160</v>
      </c>
      <c r="C149" s="36"/>
      <c r="D149" s="20"/>
      <c r="E149" s="21"/>
      <c r="F149" s="20"/>
      <c r="G149" s="21"/>
    </row>
    <row r="150" spans="1:7" x14ac:dyDescent="0.25">
      <c r="A150" s="31" t="s">
        <v>30</v>
      </c>
      <c r="B150" s="31" t="s">
        <v>31</v>
      </c>
      <c r="C150" s="37" t="s">
        <v>14</v>
      </c>
      <c r="D150" s="32"/>
      <c r="E150" s="33">
        <v>1.03</v>
      </c>
      <c r="F150" s="32"/>
      <c r="G150" s="33"/>
    </row>
    <row r="151" spans="1:7" x14ac:dyDescent="0.25">
      <c r="A151" s="31"/>
      <c r="B151" s="31" t="s">
        <v>32</v>
      </c>
      <c r="C151" s="37"/>
      <c r="D151" s="32"/>
      <c r="E151" s="33"/>
      <c r="F151" s="32"/>
      <c r="G151" s="33"/>
    </row>
    <row r="152" spans="1:7" x14ac:dyDescent="0.25">
      <c r="A152" s="31"/>
      <c r="B152" s="31" t="s">
        <v>33</v>
      </c>
      <c r="C152" s="37"/>
      <c r="D152" s="32"/>
      <c r="E152" s="33"/>
      <c r="F152" s="32"/>
      <c r="G152" s="33"/>
    </row>
    <row r="153" spans="1:7" x14ac:dyDescent="0.25">
      <c r="A153" s="30" t="s">
        <v>34</v>
      </c>
      <c r="B153" s="30" t="s">
        <v>35</v>
      </c>
      <c r="C153" s="36" t="s">
        <v>8</v>
      </c>
      <c r="D153" s="20">
        <v>0.42</v>
      </c>
      <c r="E153" s="21">
        <v>1.6990000000000001</v>
      </c>
      <c r="F153" s="20">
        <v>45</v>
      </c>
      <c r="G153" s="51">
        <f t="shared" ref="G153" si="12">ROUND(D153*E153*(1+F153/100),4)</f>
        <v>1.0347</v>
      </c>
    </row>
    <row r="154" spans="1:7" x14ac:dyDescent="0.25">
      <c r="A154" s="30"/>
      <c r="B154" s="30" t="s">
        <v>36</v>
      </c>
      <c r="C154" s="30"/>
      <c r="D154" s="20"/>
      <c r="E154" s="21"/>
      <c r="F154" s="20"/>
      <c r="G154" s="21"/>
    </row>
    <row r="161" spans="1:7" x14ac:dyDescent="0.25">
      <c r="A161" s="7"/>
      <c r="B161" s="7"/>
      <c r="C161" s="8"/>
      <c r="E161" s="15"/>
    </row>
    <row r="162" spans="1:7" x14ac:dyDescent="0.25">
      <c r="B162" s="7"/>
    </row>
    <row r="174" spans="1:7" x14ac:dyDescent="0.25">
      <c r="A174" s="7"/>
      <c r="B174" s="7"/>
      <c r="C174" s="8"/>
      <c r="D174" s="15"/>
      <c r="E174" s="15"/>
      <c r="F174" s="15"/>
      <c r="G174" s="15"/>
    </row>
    <row r="175" spans="1:7" x14ac:dyDescent="0.25">
      <c r="A175" s="7"/>
      <c r="B175" s="7"/>
      <c r="C175" s="7"/>
      <c r="D175" s="15"/>
      <c r="E175" s="15"/>
      <c r="F175" s="15"/>
      <c r="G175" s="15"/>
    </row>
    <row r="187" spans="1:7" x14ac:dyDescent="0.25">
      <c r="A187" s="7"/>
      <c r="B187" s="7"/>
      <c r="C187" s="8"/>
      <c r="D187" s="15"/>
      <c r="E187" s="15"/>
      <c r="F187" s="15"/>
      <c r="G187" s="15"/>
    </row>
    <row r="188" spans="1:7" x14ac:dyDescent="0.25">
      <c r="A188" s="7"/>
      <c r="B188" s="7"/>
      <c r="C188" s="7"/>
      <c r="D188" s="15"/>
      <c r="E188" s="15"/>
      <c r="F188" s="15"/>
      <c r="G188" s="15"/>
    </row>
    <row r="189" spans="1:7" x14ac:dyDescent="0.25">
      <c r="A189" s="7"/>
      <c r="B189" s="7"/>
      <c r="C189" s="7"/>
      <c r="D189" s="15"/>
      <c r="E189" s="15"/>
      <c r="F189" s="15"/>
      <c r="G189" s="15"/>
    </row>
    <row r="190" spans="1:7" x14ac:dyDescent="0.25">
      <c r="A190" s="7"/>
      <c r="B190" s="7"/>
      <c r="C190" s="7"/>
      <c r="D190" s="15"/>
      <c r="E190" s="15"/>
      <c r="F190" s="15"/>
      <c r="G190" s="15"/>
    </row>
    <row r="191" spans="1:7" x14ac:dyDescent="0.25">
      <c r="A191" s="7"/>
      <c r="B191" s="7"/>
      <c r="C191" s="7"/>
      <c r="D191" s="15"/>
      <c r="E191" s="15"/>
      <c r="F191" s="15"/>
      <c r="G191" s="15"/>
    </row>
    <row r="201" spans="1:8" x14ac:dyDescent="0.25">
      <c r="A201" s="7"/>
      <c r="B201" s="7"/>
      <c r="C201" s="8"/>
      <c r="D201" s="15"/>
      <c r="E201" s="15"/>
      <c r="F201" s="15"/>
      <c r="G201" s="15"/>
      <c r="H201" s="1"/>
    </row>
    <row r="202" spans="1:8" x14ac:dyDescent="0.25">
      <c r="A202" s="7"/>
      <c r="B202" s="7"/>
      <c r="C202" s="7"/>
      <c r="D202" s="15"/>
      <c r="E202" s="15"/>
      <c r="F202" s="15"/>
      <c r="G202" s="15"/>
      <c r="H202" s="1"/>
    </row>
    <row r="203" spans="1:8" x14ac:dyDescent="0.25">
      <c r="A203" s="7"/>
      <c r="B203" s="7"/>
      <c r="C203" s="7"/>
      <c r="D203" s="15"/>
      <c r="E203" s="15"/>
      <c r="F203" s="15"/>
      <c r="G203" s="15"/>
      <c r="H203" s="1"/>
    </row>
    <row r="217" spans="1:7" x14ac:dyDescent="0.25">
      <c r="A217" s="7"/>
      <c r="B217" s="7"/>
      <c r="C217" s="8"/>
      <c r="D217" s="15"/>
      <c r="E217" s="15"/>
      <c r="F217" s="15"/>
      <c r="G217" s="15"/>
    </row>
    <row r="218" spans="1:7" x14ac:dyDescent="0.25">
      <c r="A218" s="7"/>
      <c r="B218" s="7"/>
      <c r="C218" s="7"/>
      <c r="D218" s="15"/>
      <c r="E218" s="15"/>
      <c r="F218" s="15"/>
      <c r="G218" s="15"/>
    </row>
    <row r="221" spans="1:7" x14ac:dyDescent="0.25">
      <c r="A221" s="7"/>
      <c r="B221" s="7"/>
      <c r="C221" s="8"/>
      <c r="D221" s="15"/>
      <c r="E221" s="15"/>
      <c r="F221" s="15"/>
      <c r="G221" s="15"/>
    </row>
    <row r="222" spans="1:7" x14ac:dyDescent="0.25">
      <c r="A222" s="7"/>
      <c r="B222" s="7"/>
      <c r="C222" s="7"/>
      <c r="D222" s="15"/>
      <c r="E222" s="15"/>
      <c r="F222" s="15"/>
      <c r="G222" s="15"/>
    </row>
    <row r="225" spans="1:7" x14ac:dyDescent="0.25">
      <c r="A225" s="7"/>
      <c r="B225" s="7"/>
      <c r="C225" s="8"/>
      <c r="D225" s="15"/>
      <c r="E225" s="15"/>
      <c r="F225" s="15"/>
      <c r="G225" s="15"/>
    </row>
    <row r="226" spans="1:7" x14ac:dyDescent="0.25">
      <c r="A226" s="7"/>
      <c r="B226" s="7"/>
      <c r="C226" s="7"/>
      <c r="D226" s="15"/>
      <c r="E226" s="15"/>
      <c r="F226" s="15"/>
      <c r="G226" s="15"/>
    </row>
    <row r="229" spans="1:7" s="1" customFormat="1" x14ac:dyDescent="0.25">
      <c r="A229" s="7"/>
      <c r="B229" s="7"/>
      <c r="C229" s="8"/>
      <c r="D229" s="15"/>
      <c r="E229" s="15"/>
      <c r="F229" s="15"/>
      <c r="G229" s="15"/>
    </row>
    <row r="230" spans="1:7" s="1" customFormat="1" x14ac:dyDescent="0.25">
      <c r="A230" s="7"/>
      <c r="B230" s="7"/>
      <c r="C230" s="7"/>
      <c r="D230" s="15"/>
      <c r="E230" s="15"/>
      <c r="F230" s="15"/>
      <c r="G230" s="15"/>
    </row>
    <row r="231" spans="1:7" s="1" customFormat="1" x14ac:dyDescent="0.25">
      <c r="A231" s="3"/>
      <c r="B231" s="3"/>
      <c r="C231" s="3"/>
      <c r="D231" s="12"/>
      <c r="E231" s="12"/>
      <c r="F231" s="12"/>
      <c r="G231" s="12"/>
    </row>
    <row r="234" spans="1:7" x14ac:dyDescent="0.25">
      <c r="A234" s="9"/>
      <c r="B234" s="10"/>
      <c r="C234" s="10"/>
      <c r="D234" s="16"/>
      <c r="E234" s="16"/>
      <c r="F234" s="16"/>
      <c r="G234" s="17"/>
    </row>
    <row r="236" spans="1:7" x14ac:dyDescent="0.25">
      <c r="A236" s="11"/>
      <c r="B236" s="7"/>
      <c r="F236" s="15"/>
      <c r="G236" s="15"/>
    </row>
    <row r="237" spans="1:7" x14ac:dyDescent="0.25">
      <c r="C237" s="7"/>
      <c r="D237" s="15"/>
      <c r="E237" s="18"/>
    </row>
    <row r="239" spans="1:7" x14ac:dyDescent="0.25">
      <c r="A239" s="8"/>
      <c r="B239" s="7"/>
      <c r="C239" s="8"/>
      <c r="D239" s="15"/>
      <c r="E239" s="15"/>
      <c r="F239" s="15"/>
      <c r="G239" s="15"/>
    </row>
    <row r="241" spans="1:6" x14ac:dyDescent="0.25">
      <c r="A241" s="8"/>
      <c r="B241" s="7"/>
      <c r="C241" s="8"/>
      <c r="D241" s="15"/>
      <c r="E241" s="15"/>
      <c r="F241" s="15"/>
    </row>
  </sheetData>
  <mergeCells count="1">
    <mergeCell ref="A2:G2"/>
  </mergeCells>
  <phoneticPr fontId="23" type="noConversion"/>
  <pageMargins left="1.1811023622047245" right="0.51181102362204722" top="0.59055118110236227" bottom="0.78740157480314965" header="0.31496062992125984" footer="0.31496062992125984"/>
  <pageSetup paperSize="9" scale="88" fitToHeight="0" orientation="landscape" verticalDpi="300" r:id="rId1"/>
  <rowBreaks count="2" manualBreakCount="2">
    <brk id="160" max="16383" man="1"/>
    <brk id="186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266700</xdr:colOff>
                <xdr:row>3</xdr:row>
                <xdr:rowOff>47625</xdr:rowOff>
              </from>
              <to>
                <xdr:col>0</xdr:col>
                <xdr:colOff>704850</xdr:colOff>
                <xdr:row>5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CUSTO ANALITICO</vt:lpstr>
      <vt:lpstr>Gráfico1</vt:lpstr>
      <vt:lpstr>'CUSTO ANALITICO'!Area_de_impressao</vt:lpstr>
      <vt:lpstr>Banco_de_dados</vt:lpstr>
      <vt:lpstr>'CUSTO ANALITICO'!Titulos_de_impressao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2023-05-22T18:16:35Z</cp:lastPrinted>
  <dcterms:created xsi:type="dcterms:W3CDTF">2022-02-10T00:06:17Z</dcterms:created>
  <dcterms:modified xsi:type="dcterms:W3CDTF">2024-01-02T13:15:49Z</dcterms:modified>
</cp:coreProperties>
</file>